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3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<sst xmlns="http://schemas.openxmlformats.org/spreadsheetml/2006/main" count="154" uniqueCount="34">
  <si>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</si>
  <si>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</si>
  <si>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</si>
  <si>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</si>
  <si>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</si>
  <si>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</si>
  <si>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</si>
  <si>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</si>
  <si>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</si>
  <si>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</si>
  <si>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</si>
  <si>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</si>
  <si>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</si>
  <si>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</si>
  <si>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</si>
  <si>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</si>
  <si>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</si>
  <si>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</si>
  <si>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</si>
  <si>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</si>
  <si>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</si>
  <si>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</si>
  <si>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Queijo</t>
  </si>
  <si>
    <t>Total leite pasteurizado</t>
  </si>
  <si>
    <t>Total UHT</t>
  </si>
  <si>
    <t>Total leite         em Pó</t>
  </si>
  <si>
    <t>LEITE TRATADO PARA CONSUMO PUBLICO NA CAMPANHA 2005/2006 (lt)</t>
  </si>
  <si>
    <t>Soro</t>
  </si>
  <si>
    <t>Iogurte</t>
  </si>
  <si>
    <t>Queijo Ilha</t>
  </si>
  <si>
    <t>LATICÍNIOS PRODUZIDOS PARA CONSUMO PÚBLICO NA CAMPANHA 2005/2006 (Kg)</t>
  </si>
  <si>
    <t>LATICÍNIOS PRODUZIDOS NA CAMPANHA DE 2005/2006</t>
  </si>
  <si>
    <t>-</t>
  </si>
  <si>
    <t xml:space="preserve">Nota: Na coluna referente à produção de queijos, estão incluídos os dados das queijarias do Pico que funcionam em Regime de Vendas Directas (61.607)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</si>
</sst>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  <numFmt numFmtId="177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447675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85775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19050</xdr:rowOff>
    </xdr:from>
    <xdr:to>
      <xdr:col>11</xdr:col>
      <xdr:colOff>152400</xdr:colOff>
      <xdr:row>6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905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57150</xdr:rowOff>
    </xdr:from>
    <xdr:to>
      <xdr:col>3</xdr:col>
      <xdr:colOff>447675</xdr:colOff>
      <xdr:row>5</xdr:row>
      <xdr:rowOff>152400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19075"/>
          <a:ext cx="2428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500"/>
  <sheetViews>
    <sheetView tabSelected="1" zoomScalePageLayoutView="0" workbookViewId="0" topLeftCell="A4">
      <selection activeCell="R23" sqref="R23"/>
    </sheetView>
  </sheetViews>
  <sheetFormatPr defaultColWidth="9.140625" defaultRowHeight="12.75"/>
  <cols>
    <col min="2" max="11" width="11.7109375" style="0" customWidth="1"/>
  </cols>
  <sheetData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1" ht="18.75" customHeight="1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23.25" customHeight="1">
      <c r="A10" s="23" t="s">
        <v>26</v>
      </c>
      <c r="B10" s="1"/>
      <c r="C10" s="1"/>
      <c r="D10" s="1"/>
      <c r="E10" s="1"/>
      <c r="F10" s="1"/>
      <c r="G10" s="1"/>
      <c r="H10" s="1"/>
      <c r="I10" s="1"/>
      <c r="J10" s="2"/>
      <c r="K10" s="2" t="s">
        <v>19</v>
      </c>
    </row>
    <row r="11" spans="1:11" ht="24" customHeight="1">
      <c r="A11" s="41" t="s">
        <v>0</v>
      </c>
      <c r="B11" s="38" t="s">
        <v>1</v>
      </c>
      <c r="C11" s="39"/>
      <c r="D11" s="40"/>
      <c r="E11" s="34" t="s">
        <v>23</v>
      </c>
      <c r="F11" s="12"/>
      <c r="G11" s="41" t="s">
        <v>5</v>
      </c>
      <c r="H11" s="41"/>
      <c r="I11" s="41"/>
      <c r="J11" s="41"/>
      <c r="K11" s="41" t="s">
        <v>24</v>
      </c>
    </row>
    <row r="12" spans="1:11" ht="15.75" customHeight="1">
      <c r="A12" s="42"/>
      <c r="B12" s="24" t="s">
        <v>2</v>
      </c>
      <c r="C12" s="24" t="s">
        <v>3</v>
      </c>
      <c r="D12" s="24" t="s">
        <v>4</v>
      </c>
      <c r="E12" s="43"/>
      <c r="F12" s="13"/>
      <c r="G12" s="24" t="s">
        <v>2</v>
      </c>
      <c r="H12" s="24" t="s">
        <v>3</v>
      </c>
      <c r="I12" s="24" t="s">
        <v>4</v>
      </c>
      <c r="J12" s="25" t="s">
        <v>6</v>
      </c>
      <c r="K12" s="42"/>
    </row>
    <row r="13" spans="1:11" ht="16.5" customHeight="1">
      <c r="A13" s="10" t="s">
        <v>7</v>
      </c>
      <c r="B13" s="4">
        <v>461170</v>
      </c>
      <c r="C13" s="4" t="s">
        <v>32</v>
      </c>
      <c r="D13" s="4" t="s">
        <v>32</v>
      </c>
      <c r="E13" s="7">
        <f aca="true" t="shared" si="0" ref="E13:E19">SUM(B13:D13)</f>
        <v>461170</v>
      </c>
      <c r="F13" s="7"/>
      <c r="G13" s="4">
        <v>3203902</v>
      </c>
      <c r="H13" s="4">
        <v>51174087</v>
      </c>
      <c r="I13" s="4">
        <v>4171428</v>
      </c>
      <c r="J13" s="4">
        <f>172376+708523</f>
        <v>880899</v>
      </c>
      <c r="K13" s="7">
        <f>SUM(G13:J13)</f>
        <v>59430316</v>
      </c>
    </row>
    <row r="14" spans="1:11" ht="16.5" customHeight="1">
      <c r="A14" s="10" t="s">
        <v>8</v>
      </c>
      <c r="B14" s="4">
        <v>1679975</v>
      </c>
      <c r="C14" s="4" t="s">
        <v>32</v>
      </c>
      <c r="D14" s="4" t="s">
        <v>32</v>
      </c>
      <c r="E14" s="7">
        <f t="shared" si="0"/>
        <v>1679975</v>
      </c>
      <c r="F14" s="7"/>
      <c r="G14" s="4">
        <v>452424</v>
      </c>
      <c r="H14" s="4">
        <v>14463336</v>
      </c>
      <c r="I14" s="4">
        <v>719676</v>
      </c>
      <c r="J14" s="4" t="s">
        <v>32</v>
      </c>
      <c r="K14" s="7">
        <f>SUM(G14:J14)</f>
        <v>15635436</v>
      </c>
    </row>
    <row r="15" spans="1:11" ht="16.5" customHeight="1">
      <c r="A15" s="10" t="s">
        <v>9</v>
      </c>
      <c r="B15" s="4">
        <v>270826</v>
      </c>
      <c r="C15" s="4" t="s">
        <v>32</v>
      </c>
      <c r="D15" s="4" t="s">
        <v>32</v>
      </c>
      <c r="E15" s="7">
        <f t="shared" si="0"/>
        <v>270826</v>
      </c>
      <c r="F15" s="7"/>
      <c r="G15" s="4" t="s">
        <v>32</v>
      </c>
      <c r="H15" s="4" t="s">
        <v>32</v>
      </c>
      <c r="I15" s="4" t="s">
        <v>32</v>
      </c>
      <c r="J15" s="4" t="s">
        <v>32</v>
      </c>
      <c r="K15" s="7" t="s">
        <v>32</v>
      </c>
    </row>
    <row r="16" spans="1:11" ht="16.5" customHeight="1">
      <c r="A16" s="10" t="s">
        <v>10</v>
      </c>
      <c r="B16" s="4" t="s">
        <v>32</v>
      </c>
      <c r="C16" s="4" t="s">
        <v>32</v>
      </c>
      <c r="D16" s="4" t="s">
        <v>32</v>
      </c>
      <c r="E16" s="7" t="s">
        <v>32</v>
      </c>
      <c r="F16" s="7"/>
      <c r="G16" s="4" t="s">
        <v>32</v>
      </c>
      <c r="H16" s="4" t="s">
        <v>32</v>
      </c>
      <c r="I16" s="4" t="s">
        <v>32</v>
      </c>
      <c r="J16" s="4" t="s">
        <v>32</v>
      </c>
      <c r="K16" s="7" t="s">
        <v>32</v>
      </c>
    </row>
    <row r="17" spans="1:11" ht="16.5" customHeight="1">
      <c r="A17" s="10" t="s">
        <v>11</v>
      </c>
      <c r="B17" s="4">
        <v>12589</v>
      </c>
      <c r="C17" s="4" t="s">
        <v>32</v>
      </c>
      <c r="D17" s="4" t="s">
        <v>32</v>
      </c>
      <c r="E17" s="7">
        <f t="shared" si="0"/>
        <v>12589</v>
      </c>
      <c r="F17" s="7"/>
      <c r="G17" s="4" t="s">
        <v>32</v>
      </c>
      <c r="H17" s="4" t="s">
        <v>32</v>
      </c>
      <c r="I17" s="4" t="s">
        <v>32</v>
      </c>
      <c r="J17" s="4" t="s">
        <v>32</v>
      </c>
      <c r="K17" s="7" t="s">
        <v>32</v>
      </c>
    </row>
    <row r="18" spans="1:11" ht="16.5" customHeight="1">
      <c r="A18" s="10" t="s">
        <v>12</v>
      </c>
      <c r="B18" s="4" t="s">
        <v>32</v>
      </c>
      <c r="C18" s="4" t="s">
        <v>32</v>
      </c>
      <c r="D18" s="4" t="s">
        <v>32</v>
      </c>
      <c r="E18" s="7" t="s">
        <v>32</v>
      </c>
      <c r="F18" s="7"/>
      <c r="G18" s="4" t="s">
        <v>32</v>
      </c>
      <c r="H18" s="4" t="s">
        <v>32</v>
      </c>
      <c r="I18" s="4" t="s">
        <v>32</v>
      </c>
      <c r="J18" s="4" t="s">
        <v>32</v>
      </c>
      <c r="K18" s="7" t="s">
        <v>32</v>
      </c>
    </row>
    <row r="19" spans="1:11" ht="16.5" customHeight="1">
      <c r="A19" s="10" t="s">
        <v>13</v>
      </c>
      <c r="B19" s="4" t="s">
        <v>32</v>
      </c>
      <c r="C19" s="4">
        <v>37593</v>
      </c>
      <c r="D19" s="4" t="s">
        <v>32</v>
      </c>
      <c r="E19" s="7">
        <f t="shared" si="0"/>
        <v>37593</v>
      </c>
      <c r="F19" s="7"/>
      <c r="G19" s="4" t="s">
        <v>32</v>
      </c>
      <c r="H19" s="4" t="s">
        <v>32</v>
      </c>
      <c r="I19" s="4" t="s">
        <v>32</v>
      </c>
      <c r="J19" s="4" t="s">
        <v>32</v>
      </c>
      <c r="K19" s="7" t="s">
        <v>32</v>
      </c>
    </row>
    <row r="20" spans="1:11" ht="16.5" customHeight="1">
      <c r="A20" s="10" t="s">
        <v>21</v>
      </c>
      <c r="B20" s="4" t="s">
        <v>32</v>
      </c>
      <c r="C20" s="4" t="s">
        <v>32</v>
      </c>
      <c r="D20" s="4" t="s">
        <v>32</v>
      </c>
      <c r="E20" s="7" t="s">
        <v>32</v>
      </c>
      <c r="F20" s="7"/>
      <c r="G20" s="4"/>
      <c r="H20" s="4"/>
      <c r="I20" s="4"/>
      <c r="J20" s="4"/>
      <c r="K20" s="7" t="s">
        <v>32</v>
      </c>
    </row>
    <row r="21" spans="1:11" ht="21.75" customHeight="1">
      <c r="A21" s="5" t="s">
        <v>14</v>
      </c>
      <c r="B21" s="6">
        <f>SUM(B13:B20)</f>
        <v>2424560</v>
      </c>
      <c r="C21" s="6">
        <f>SUM(C13:C20)</f>
        <v>37593</v>
      </c>
      <c r="D21" s="6" t="s">
        <v>32</v>
      </c>
      <c r="E21" s="6">
        <f>SUM(B21:D21)</f>
        <v>2462153</v>
      </c>
      <c r="F21" s="7"/>
      <c r="G21" s="6">
        <f>SUM(G13:G20)</f>
        <v>3656326</v>
      </c>
      <c r="H21" s="6">
        <f>SUM(H13:H20)</f>
        <v>65637423</v>
      </c>
      <c r="I21" s="6">
        <f>SUM(I13:I20)</f>
        <v>4891104</v>
      </c>
      <c r="J21" s="6">
        <f>SUM(J13:J20)</f>
        <v>880899</v>
      </c>
      <c r="K21" s="6">
        <f>SUM(G21:J21)</f>
        <v>75065752</v>
      </c>
    </row>
    <row r="22" spans="1:11" ht="24.75" customHeight="1">
      <c r="A22" s="23" t="s">
        <v>30</v>
      </c>
      <c r="B22" s="1"/>
      <c r="C22" s="1"/>
      <c r="D22" s="1"/>
      <c r="E22" s="1"/>
      <c r="F22" s="1"/>
      <c r="G22" s="14"/>
      <c r="H22" s="14"/>
      <c r="I22" s="1"/>
      <c r="J22" s="14"/>
      <c r="K22" s="14"/>
    </row>
    <row r="23" spans="1:16" ht="19.5" customHeight="1">
      <c r="A23" s="41" t="s">
        <v>0</v>
      </c>
      <c r="B23" s="31" t="s">
        <v>16</v>
      </c>
      <c r="C23" s="32"/>
      <c r="D23" s="33"/>
      <c r="E23" s="34" t="s">
        <v>25</v>
      </c>
      <c r="F23" s="36" t="s">
        <v>15</v>
      </c>
      <c r="G23" s="36" t="s">
        <v>27</v>
      </c>
      <c r="H23" s="36" t="s">
        <v>20</v>
      </c>
      <c r="I23" s="36" t="s">
        <v>28</v>
      </c>
      <c r="J23" s="26"/>
      <c r="K23" s="27" t="s">
        <v>22</v>
      </c>
      <c r="L23" s="28"/>
      <c r="N23" s="16"/>
      <c r="O23" s="17"/>
      <c r="P23" s="18"/>
    </row>
    <row r="24" spans="1:16" ht="19.5" customHeight="1">
      <c r="A24" s="42"/>
      <c r="B24" s="24" t="s">
        <v>2</v>
      </c>
      <c r="C24" s="24" t="s">
        <v>3</v>
      </c>
      <c r="D24" s="24" t="s">
        <v>4</v>
      </c>
      <c r="E24" s="35"/>
      <c r="F24" s="37"/>
      <c r="G24" s="37"/>
      <c r="H24" s="37"/>
      <c r="I24" s="37"/>
      <c r="J24" s="24" t="s">
        <v>29</v>
      </c>
      <c r="K24" s="24" t="s">
        <v>18</v>
      </c>
      <c r="L24" s="24" t="s">
        <v>17</v>
      </c>
      <c r="N24" s="16"/>
      <c r="O24" s="16"/>
      <c r="P24" s="16"/>
    </row>
    <row r="25" spans="1:16" ht="15.75" customHeight="1">
      <c r="A25" s="11" t="s">
        <v>7</v>
      </c>
      <c r="B25" s="4">
        <v>5400519</v>
      </c>
      <c r="C25" s="4">
        <v>2130860</v>
      </c>
      <c r="D25" s="4">
        <v>3418018</v>
      </c>
      <c r="E25" s="7">
        <f>D25+C25+B25</f>
        <v>10949397</v>
      </c>
      <c r="F25" s="4">
        <v>3705434</v>
      </c>
      <c r="G25" s="4">
        <v>5794825</v>
      </c>
      <c r="H25" s="4">
        <v>522036</v>
      </c>
      <c r="I25" s="8">
        <v>257146</v>
      </c>
      <c r="J25" s="8">
        <v>101979</v>
      </c>
      <c r="K25" s="8">
        <v>12711088</v>
      </c>
      <c r="L25" s="4">
        <f>141560+2310829</f>
        <v>2452389</v>
      </c>
      <c r="N25" s="19"/>
      <c r="O25" s="19"/>
      <c r="P25" s="20"/>
    </row>
    <row r="26" spans="1:16" ht="15.75" customHeight="1">
      <c r="A26" s="11" t="s">
        <v>8</v>
      </c>
      <c r="B26" s="4">
        <v>1019350</v>
      </c>
      <c r="C26" s="4" t="s">
        <v>32</v>
      </c>
      <c r="D26" s="4">
        <v>3146950</v>
      </c>
      <c r="E26" s="7">
        <f>D26+B26</f>
        <v>4166300</v>
      </c>
      <c r="F26" s="4">
        <v>2371610</v>
      </c>
      <c r="G26" s="4" t="s">
        <v>32</v>
      </c>
      <c r="H26" s="4">
        <v>56947</v>
      </c>
      <c r="I26" s="8">
        <v>9689</v>
      </c>
      <c r="J26" s="8">
        <v>14950</v>
      </c>
      <c r="K26" s="8">
        <v>6592860</v>
      </c>
      <c r="L26" s="4">
        <f>23334+43605</f>
        <v>66939</v>
      </c>
      <c r="N26" s="19"/>
      <c r="O26" s="19"/>
      <c r="P26" s="20"/>
    </row>
    <row r="27" spans="1:16" ht="15.75" customHeight="1">
      <c r="A27" s="11" t="s">
        <v>9</v>
      </c>
      <c r="B27" s="4" t="s">
        <v>32</v>
      </c>
      <c r="C27" s="4" t="s">
        <v>32</v>
      </c>
      <c r="D27" s="4" t="s">
        <v>32</v>
      </c>
      <c r="E27" s="7" t="s">
        <v>32</v>
      </c>
      <c r="F27" s="4">
        <v>121774</v>
      </c>
      <c r="G27" s="4" t="s">
        <v>32</v>
      </c>
      <c r="H27" s="4" t="s">
        <v>32</v>
      </c>
      <c r="I27" s="4" t="s">
        <v>32</v>
      </c>
      <c r="J27" s="8" t="s">
        <v>32</v>
      </c>
      <c r="K27" s="8">
        <v>1334949</v>
      </c>
      <c r="L27" s="8" t="s">
        <v>32</v>
      </c>
      <c r="N27" s="19"/>
      <c r="O27" s="19"/>
      <c r="P27" s="19"/>
    </row>
    <row r="28" spans="1:16" ht="15.75" customHeight="1">
      <c r="A28" s="11" t="s">
        <v>10</v>
      </c>
      <c r="B28" s="4" t="s">
        <v>32</v>
      </c>
      <c r="C28" s="4" t="s">
        <v>32</v>
      </c>
      <c r="D28" s="4" t="s">
        <v>32</v>
      </c>
      <c r="E28" s="7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8">
        <v>2215730</v>
      </c>
      <c r="K28" s="8" t="s">
        <v>32</v>
      </c>
      <c r="L28" s="8" t="s">
        <v>32</v>
      </c>
      <c r="N28" s="19"/>
      <c r="O28" s="19"/>
      <c r="P28" s="19"/>
    </row>
    <row r="29" spans="1:16" ht="15.75" customHeight="1">
      <c r="A29" s="11" t="s">
        <v>11</v>
      </c>
      <c r="B29" s="4" t="s">
        <v>32</v>
      </c>
      <c r="C29" s="4" t="s">
        <v>32</v>
      </c>
      <c r="D29" s="4" t="s">
        <v>32</v>
      </c>
      <c r="E29" s="7" t="s">
        <v>32</v>
      </c>
      <c r="F29" s="4">
        <v>55949</v>
      </c>
      <c r="G29" s="4" t="s">
        <v>32</v>
      </c>
      <c r="H29" s="4" t="s">
        <v>32</v>
      </c>
      <c r="I29" s="4" t="s">
        <v>32</v>
      </c>
      <c r="J29" s="8" t="s">
        <v>32</v>
      </c>
      <c r="K29" s="8">
        <v>701121</v>
      </c>
      <c r="L29" s="8">
        <f>71895+61607</f>
        <v>133502</v>
      </c>
      <c r="N29" s="19"/>
      <c r="O29" s="19"/>
      <c r="P29" s="19"/>
    </row>
    <row r="30" spans="1:16" ht="15.75" customHeight="1">
      <c r="A30" s="11" t="s">
        <v>12</v>
      </c>
      <c r="B30" s="4" t="s">
        <v>32</v>
      </c>
      <c r="C30" s="4" t="s">
        <v>32</v>
      </c>
      <c r="D30" s="4" t="s">
        <v>32</v>
      </c>
      <c r="E30" s="7" t="s">
        <v>32</v>
      </c>
      <c r="F30" s="4">
        <v>1250</v>
      </c>
      <c r="G30" s="4" t="s">
        <v>32</v>
      </c>
      <c r="H30" s="4" t="s">
        <v>32</v>
      </c>
      <c r="I30" s="4" t="s">
        <v>32</v>
      </c>
      <c r="J30" s="8">
        <v>68335</v>
      </c>
      <c r="K30" s="8" t="s">
        <v>32</v>
      </c>
      <c r="L30" s="8" t="s">
        <v>32</v>
      </c>
      <c r="N30" s="19"/>
      <c r="O30" s="19"/>
      <c r="P30" s="19"/>
    </row>
    <row r="31" spans="1:16" ht="15.75" customHeight="1">
      <c r="A31" s="11" t="s">
        <v>13</v>
      </c>
      <c r="B31" s="4" t="s">
        <v>32</v>
      </c>
      <c r="C31" s="4" t="s">
        <v>32</v>
      </c>
      <c r="D31" s="4" t="s">
        <v>32</v>
      </c>
      <c r="E31" s="7" t="s">
        <v>32</v>
      </c>
      <c r="F31" s="4">
        <v>42875</v>
      </c>
      <c r="G31" s="4" t="s">
        <v>32</v>
      </c>
      <c r="H31" s="4" t="s">
        <v>32</v>
      </c>
      <c r="I31" s="4" t="s">
        <v>32</v>
      </c>
      <c r="J31" s="8">
        <v>269986</v>
      </c>
      <c r="K31" s="8">
        <v>467814</v>
      </c>
      <c r="L31" s="8" t="s">
        <v>32</v>
      </c>
      <c r="N31" s="19"/>
      <c r="O31" s="19"/>
      <c r="P31" s="19"/>
    </row>
    <row r="32" spans="1:16" ht="15.75" customHeight="1">
      <c r="A32" s="11" t="s">
        <v>21</v>
      </c>
      <c r="B32" s="4" t="s">
        <v>32</v>
      </c>
      <c r="C32" s="4" t="s">
        <v>32</v>
      </c>
      <c r="D32" s="4" t="s">
        <v>32</v>
      </c>
      <c r="E32" s="7" t="s">
        <v>32</v>
      </c>
      <c r="F32" s="4" t="s">
        <v>32</v>
      </c>
      <c r="G32" s="4">
        <v>44225</v>
      </c>
      <c r="H32" s="4" t="s">
        <v>32</v>
      </c>
      <c r="I32" s="8" t="s">
        <v>32</v>
      </c>
      <c r="J32" s="8" t="s">
        <v>32</v>
      </c>
      <c r="K32" s="8" t="s">
        <v>32</v>
      </c>
      <c r="L32" s="8">
        <v>7547</v>
      </c>
      <c r="N32" s="19"/>
      <c r="O32" s="19"/>
      <c r="P32" s="19"/>
    </row>
    <row r="33" spans="1:16" ht="21.75" customHeight="1">
      <c r="A33" s="9" t="s">
        <v>14</v>
      </c>
      <c r="B33" s="6">
        <f aca="true" t="shared" si="1" ref="B33:H33">SUM(B25:B32)</f>
        <v>6419869</v>
      </c>
      <c r="C33" s="6">
        <f t="shared" si="1"/>
        <v>2130860</v>
      </c>
      <c r="D33" s="6">
        <f t="shared" si="1"/>
        <v>6564968</v>
      </c>
      <c r="E33" s="6">
        <f t="shared" si="1"/>
        <v>15115697</v>
      </c>
      <c r="F33" s="6">
        <f t="shared" si="1"/>
        <v>6298892</v>
      </c>
      <c r="G33" s="6">
        <f t="shared" si="1"/>
        <v>5839050</v>
      </c>
      <c r="H33" s="6">
        <f t="shared" si="1"/>
        <v>578983</v>
      </c>
      <c r="I33" s="6">
        <f>SUM(I25:I32)</f>
        <v>266835</v>
      </c>
      <c r="J33" s="6">
        <f>SUM(J25:J32)</f>
        <v>2670980</v>
      </c>
      <c r="K33" s="6">
        <f>SUM(K25:K32)</f>
        <v>21807832</v>
      </c>
      <c r="L33" s="6">
        <f>SUM(L25:L32)</f>
        <v>2660377</v>
      </c>
      <c r="N33" s="21"/>
      <c r="O33" s="21"/>
      <c r="P33" s="21"/>
    </row>
    <row r="34" spans="8:16" ht="12.75">
      <c r="H34" s="3"/>
      <c r="N34" s="22"/>
      <c r="O34" s="22"/>
      <c r="P34" s="22"/>
    </row>
    <row r="35" spans="1:12" ht="19.5" customHeight="1">
      <c r="A35" s="29" t="s">
        <v>33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5" ht="12.75">
      <c r="B36" s="15"/>
      <c r="C36" s="15"/>
      <c r="D36" s="15"/>
      <c r="E36" s="15"/>
    </row>
    <row r="37" spans="2:5" ht="12.75">
      <c r="B37" s="15"/>
      <c r="C37" s="15"/>
      <c r="D37" s="15"/>
      <c r="E37" s="15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</sheetData>
  <sheetProtection/>
  <mergeCells count="14">
    <mergeCell ref="K11:K12"/>
    <mergeCell ref="I23:I24"/>
    <mergeCell ref="A23:A24"/>
    <mergeCell ref="G11:J11"/>
    <mergeCell ref="A35:L35"/>
    <mergeCell ref="A9:K9"/>
    <mergeCell ref="B23:D23"/>
    <mergeCell ref="E23:E24"/>
    <mergeCell ref="G23:G24"/>
    <mergeCell ref="H23:H24"/>
    <mergeCell ref="B11:D11"/>
    <mergeCell ref="A11:A12"/>
    <mergeCell ref="E11:E12"/>
    <mergeCell ref="F23:F24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2012-03-15T16:31:38Z</cp:lastPrinted>
  <dcterms:created xsi:type="dcterms:W3CDTF">2003-01-17T15:53:53Z</dcterms:created>
  <dcterms:modified xsi:type="dcterms:W3CDTF">2012-09-21T16:21:43Z</dcterms:modified>
  <cp:category/>
  <cp:version/>
  <cp:contentType/>
  <cp:contentStatus/>
</cp:coreProperties>
</file>