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Eventos de relevante interesse turístico\"/>
    </mc:Choice>
  </mc:AlternateContent>
  <xr:revisionPtr revIDLastSave="0" documentId="13_ncr:1_{45C75532-E126-4878-A371-FACB97BFE8ED}" xr6:coauthVersionLast="36" xr6:coauthVersionMax="36" xr10:uidLastSave="{00000000-0000-0000-0000-000000000000}"/>
  <bookViews>
    <workbookView xWindow="-15" yWindow="-15" windowWidth="19440" windowHeight="12795" tabRatio="886" activeTab="2" xr2:uid="{00000000-000D-0000-FFFF-FFFF00000000}"/>
  </bookViews>
  <sheets>
    <sheet name="IDENTIFICAÇÃO" sheetId="14" r:id="rId1"/>
    <sheet name="CARACTERIZAÇÃO" sheetId="4" r:id="rId2"/>
    <sheet name="EXECUÇÃO" sheetId="9" r:id="rId3"/>
    <sheet name="LISTAGEM_DESPESAS" sheetId="15" r:id="rId4"/>
  </sheets>
  <definedNames>
    <definedName name="_xlnm._FilterDatabase" localSheetId="3" hidden="1">LISTAGEM_DESPESAS!$A$1:$M$305</definedName>
    <definedName name="_xlnm.Print_Area" localSheetId="1">CARACTERIZAÇÃO!$A$1:$BG$67</definedName>
    <definedName name="_xlnm.Print_Area" localSheetId="2">EXECUÇÃO!$A$1:$BH$58</definedName>
    <definedName name="_xlnm.Print_Area" localSheetId="0">IDENTIFICAÇÃO!$A$1:$BG$73</definedName>
    <definedName name="_xlnm.Print_Area" localSheetId="3">LISTAGEM_DESPESAS!$A$1:$M$305</definedName>
  </definedNames>
  <calcPr calcId="191029"/>
</workbook>
</file>

<file path=xl/calcChain.xml><?xml version="1.0" encoding="utf-8"?>
<calcChain xmlns="http://schemas.openxmlformats.org/spreadsheetml/2006/main">
  <c r="O29" i="9" l="1"/>
  <c r="E57" i="9" l="1"/>
  <c r="AO9" i="9" l="1"/>
  <c r="AO10" i="9"/>
  <c r="AO11" i="9"/>
  <c r="AO12" i="9"/>
  <c r="AU12" i="9" s="1"/>
  <c r="AO13" i="9"/>
  <c r="AU13" i="9" s="1"/>
  <c r="AO14" i="9"/>
  <c r="AO15" i="9"/>
  <c r="AU15" i="9" s="1"/>
  <c r="AO16" i="9"/>
  <c r="AU16" i="9" s="1"/>
  <c r="AO17" i="9"/>
  <c r="AU17" i="9" s="1"/>
  <c r="AO18" i="9"/>
  <c r="AU18" i="9" s="1"/>
  <c r="AO19" i="9"/>
  <c r="AU19" i="9" s="1"/>
  <c r="AO20" i="9"/>
  <c r="AU20" i="9" s="1"/>
  <c r="AO21" i="9"/>
  <c r="AU21" i="9" s="1"/>
  <c r="AO22" i="9"/>
  <c r="AU22" i="9" s="1"/>
  <c r="AO23" i="9"/>
  <c r="AU23" i="9" s="1"/>
  <c r="AO24" i="9"/>
  <c r="AU24" i="9" s="1"/>
  <c r="AO25" i="9"/>
  <c r="AU25" i="9" s="1"/>
  <c r="AO26" i="9"/>
  <c r="AU26" i="9" s="1"/>
  <c r="AO8" i="9"/>
  <c r="G305" i="15" l="1"/>
  <c r="L305" i="15"/>
  <c r="K305" i="15"/>
  <c r="AX25" i="9" l="1"/>
  <c r="BD25" i="9" s="1"/>
  <c r="AX24" i="9"/>
  <c r="BD24" i="9" s="1"/>
  <c r="AX21" i="9"/>
  <c r="BD21" i="9" s="1"/>
  <c r="D79" i="4"/>
  <c r="G57" i="9" l="1"/>
  <c r="G66" i="4" l="1"/>
  <c r="AX19" i="9" l="1"/>
  <c r="BD19" i="9" s="1"/>
  <c r="AX17" i="9"/>
  <c r="BD17" i="9" s="1"/>
  <c r="AX13" i="9"/>
  <c r="AX10" i="9"/>
  <c r="AX4" i="9"/>
  <c r="AX5" i="9" l="1"/>
  <c r="AU4" i="9" l="1"/>
  <c r="BD4" i="9"/>
  <c r="AX8" i="9" l="1"/>
  <c r="AX27" i="9" l="1"/>
  <c r="BD13" i="9" s="1"/>
  <c r="BD10" i="9" l="1"/>
  <c r="AX29" i="9"/>
  <c r="BD8" i="9"/>
  <c r="AU11" i="9"/>
  <c r="AU10" i="9"/>
  <c r="AU9" i="9"/>
  <c r="AU8" i="9"/>
  <c r="AU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3" authorId="0" shapeId="0" xr:uid="{8A3196E8-4DFB-4740-B10A-814379427279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  <comment ref="C19" authorId="0" shapeId="0" xr:uid="{EF3208DA-8E4C-425E-A282-7507F53C25E8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36" authorId="0" shapeId="0" xr:uid="{569AA84E-9614-442A-96B9-3C130A33F492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D4" authorId="0" shapeId="0" xr:uid="{FB630B5B-2918-4B28-83C0-200145B63272}">
      <text>
        <r>
          <rPr>
            <b/>
            <sz val="9"/>
            <color indexed="81"/>
            <rFont val="Tahoma"/>
            <family val="2"/>
          </rPr>
          <t xml:space="preserve">FE – </t>
        </r>
        <r>
          <rPr>
            <sz val="9"/>
            <color indexed="81"/>
            <rFont val="Tahoma"/>
            <family val="2"/>
          </rPr>
          <t>Fatura Eletrónica</t>
        </r>
        <r>
          <rPr>
            <b/>
            <sz val="9"/>
            <color indexed="81"/>
            <rFont val="Tahoma"/>
            <family val="2"/>
          </rPr>
          <t xml:space="preserve">
FM – </t>
        </r>
        <r>
          <rPr>
            <sz val="9"/>
            <color indexed="81"/>
            <rFont val="Tahoma"/>
            <family val="2"/>
          </rPr>
          <t>Fatura Manual</t>
        </r>
        <r>
          <rPr>
            <b/>
            <sz val="9"/>
            <color indexed="81"/>
            <rFont val="Tahoma"/>
            <family val="2"/>
          </rPr>
          <t xml:space="preserve">
FP – </t>
        </r>
        <r>
          <rPr>
            <sz val="9"/>
            <color indexed="81"/>
            <rFont val="Tahoma"/>
            <family val="2"/>
          </rPr>
          <t>Fatura Proforma</t>
        </r>
        <r>
          <rPr>
            <b/>
            <sz val="9"/>
            <color indexed="81"/>
            <rFont val="Tahoma"/>
            <family val="2"/>
          </rPr>
          <t xml:space="preserve">
FR – </t>
        </r>
        <r>
          <rPr>
            <sz val="9"/>
            <color indexed="81"/>
            <rFont val="Tahoma"/>
            <family val="2"/>
          </rPr>
          <t>Fatura-Recibo</t>
        </r>
        <r>
          <rPr>
            <b/>
            <sz val="9"/>
            <color indexed="81"/>
            <rFont val="Tahoma"/>
            <family val="2"/>
          </rPr>
          <t xml:space="preserve">
FS – </t>
        </r>
        <r>
          <rPr>
            <sz val="9"/>
            <color indexed="81"/>
            <rFont val="Tahoma"/>
            <family val="2"/>
          </rPr>
          <t>Fatura Simplificada</t>
        </r>
        <r>
          <rPr>
            <b/>
            <sz val="9"/>
            <color indexed="81"/>
            <rFont val="Tahoma"/>
            <family val="2"/>
          </rPr>
          <t xml:space="preserve">
FT – </t>
        </r>
        <r>
          <rPr>
            <sz val="9"/>
            <color indexed="81"/>
            <rFont val="Tahoma"/>
            <family val="2"/>
          </rPr>
          <t>Fatura</t>
        </r>
        <r>
          <rPr>
            <b/>
            <sz val="9"/>
            <color indexed="81"/>
            <rFont val="Tahoma"/>
            <family val="2"/>
          </rPr>
          <t xml:space="preserve">
NC – </t>
        </r>
        <r>
          <rPr>
            <sz val="9"/>
            <color indexed="81"/>
            <rFont val="Tahoma"/>
            <family val="2"/>
          </rPr>
          <t>Nota de Crédito</t>
        </r>
        <r>
          <rPr>
            <b/>
            <sz val="9"/>
            <color indexed="81"/>
            <rFont val="Tahoma"/>
            <family val="2"/>
          </rPr>
          <t xml:space="preserve">
ND – </t>
        </r>
        <r>
          <rPr>
            <sz val="9"/>
            <color indexed="81"/>
            <rFont val="Tahoma"/>
            <family val="2"/>
          </rPr>
          <t>Nota de Débito</t>
        </r>
        <r>
          <rPr>
            <b/>
            <sz val="9"/>
            <color indexed="81"/>
            <rFont val="Tahoma"/>
            <family val="2"/>
          </rPr>
          <t xml:space="preserve">
NF – </t>
        </r>
        <r>
          <rPr>
            <sz val="9"/>
            <color indexed="81"/>
            <rFont val="Tahoma"/>
            <family val="2"/>
          </rPr>
          <t>Nota Fiscal</t>
        </r>
        <r>
          <rPr>
            <b/>
            <sz val="9"/>
            <color indexed="81"/>
            <rFont val="Tahoma"/>
            <family val="2"/>
          </rPr>
          <t xml:space="preserve">
RC – </t>
        </r>
        <r>
          <rPr>
            <sz val="9"/>
            <color indexed="81"/>
            <rFont val="Tahoma"/>
            <family val="2"/>
          </rPr>
          <t xml:space="preserve">Recibo
</t>
        </r>
        <r>
          <rPr>
            <b/>
            <sz val="9"/>
            <color indexed="81"/>
            <rFont val="Tahoma"/>
            <family val="2"/>
          </rPr>
          <t>OU</t>
        </r>
        <r>
          <rPr>
            <sz val="9"/>
            <color indexed="81"/>
            <rFont val="Tahoma"/>
            <family val="2"/>
          </rPr>
          <t xml:space="preserve"> - Outro</t>
        </r>
      </text>
    </comment>
    <comment ref="H4" authorId="0" shapeId="0" xr:uid="{D440E7F3-AED3-46E6-9A2F-5015F048E80B}">
      <text>
        <r>
          <rPr>
            <b/>
            <sz val="9"/>
            <color indexed="81"/>
            <rFont val="Tahoma"/>
            <family val="2"/>
          </rPr>
          <t xml:space="preserve">CHQ </t>
        </r>
        <r>
          <rPr>
            <sz val="9"/>
            <color indexed="81"/>
            <rFont val="Tahoma"/>
            <family val="2"/>
          </rPr>
          <t>- Cheque</t>
        </r>
        <r>
          <rPr>
            <b/>
            <sz val="9"/>
            <color indexed="81"/>
            <rFont val="Tahoma"/>
            <family val="2"/>
          </rPr>
          <t xml:space="preserve">
TRF </t>
        </r>
        <r>
          <rPr>
            <sz val="9"/>
            <color indexed="81"/>
            <rFont val="Tahoma"/>
            <family val="2"/>
          </rPr>
          <t>- Transferência bancária</t>
        </r>
        <r>
          <rPr>
            <b/>
            <sz val="9"/>
            <color indexed="81"/>
            <rFont val="Tahoma"/>
            <family val="2"/>
          </rPr>
          <t xml:space="preserve">
DD </t>
        </r>
        <r>
          <rPr>
            <sz val="9"/>
            <color indexed="81"/>
            <rFont val="Tahoma"/>
            <family val="2"/>
          </rPr>
          <t>- Débito Direto</t>
        </r>
        <r>
          <rPr>
            <b/>
            <sz val="9"/>
            <color indexed="81"/>
            <rFont val="Tahoma"/>
            <family val="2"/>
          </rPr>
          <t xml:space="preserve">
NUM </t>
        </r>
        <r>
          <rPr>
            <sz val="9"/>
            <color indexed="81"/>
            <rFont val="Tahoma"/>
            <family val="2"/>
          </rPr>
          <t>- Pago em Numerário/Depósito Numerário</t>
        </r>
        <r>
          <rPr>
            <b/>
            <sz val="9"/>
            <color indexed="81"/>
            <rFont val="Tahoma"/>
            <family val="2"/>
          </rPr>
          <t xml:space="preserve">
CC</t>
        </r>
        <r>
          <rPr>
            <sz val="9"/>
            <color indexed="81"/>
            <rFont val="Tahoma"/>
            <family val="2"/>
          </rPr>
          <t xml:space="preserve"> - Cartão de crédito</t>
        </r>
        <r>
          <rPr>
            <b/>
            <sz val="9"/>
            <color indexed="81"/>
            <rFont val="Tahoma"/>
            <family val="2"/>
          </rPr>
          <t xml:space="preserve">
MB</t>
        </r>
        <r>
          <rPr>
            <sz val="9"/>
            <color indexed="81"/>
            <rFont val="Tahoma"/>
            <family val="2"/>
          </rPr>
          <t xml:space="preserve"> - Multibanco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OU</t>
        </r>
        <r>
          <rPr>
            <sz val="9"/>
            <color indexed="81"/>
            <rFont val="Tahoma"/>
            <family val="2"/>
          </rPr>
          <t xml:space="preserve"> - Outro</t>
        </r>
      </text>
    </comment>
  </commentList>
</comments>
</file>

<file path=xl/sharedStrings.xml><?xml version="1.0" encoding="utf-8"?>
<sst xmlns="http://schemas.openxmlformats.org/spreadsheetml/2006/main" count="325" uniqueCount="262">
  <si>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</si>
  <si>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</si>
  <si>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</si>
  <si>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</si>
  <si>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</si>
  <si>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</si>
  <si>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</si>
  <si>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</si>
  <si>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</si>
  <si>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</si>
  <si>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</si>
  <si>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</si>
  <si>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</si>
  <si>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>Página 1</t>
  </si>
  <si>
    <t>Página 2</t>
  </si>
  <si>
    <t>Escalão</t>
  </si>
  <si>
    <t xml:space="preserve">Fim: </t>
  </si>
  <si>
    <t xml:space="preserve">Início: </t>
  </si>
  <si>
    <t>Início</t>
  </si>
  <si>
    <t>Fim</t>
  </si>
  <si>
    <t>DESPESAS DA ÉPOCA</t>
  </si>
  <si>
    <t>PARCIAL €</t>
  </si>
  <si>
    <t>%</t>
  </si>
  <si>
    <t>TOTAL €</t>
  </si>
  <si>
    <t>Viagens aéreas</t>
  </si>
  <si>
    <t>Transportes terrestres</t>
  </si>
  <si>
    <t>Alojamento</t>
  </si>
  <si>
    <t>Alimentação</t>
  </si>
  <si>
    <t>Material</t>
  </si>
  <si>
    <t>Material desportivo</t>
  </si>
  <si>
    <t>Apetrechamento</t>
  </si>
  <si>
    <t>Saúde e Segurança Social</t>
  </si>
  <si>
    <t>Saúde</t>
  </si>
  <si>
    <t>Segurança Social</t>
  </si>
  <si>
    <t>Arbitragem</t>
  </si>
  <si>
    <t>Encargos administrativos</t>
  </si>
  <si>
    <t>Outras</t>
  </si>
  <si>
    <t>TOTAL DAS DESPESAS DA ÉPOCA</t>
  </si>
  <si>
    <t>RECEITAS DA ÉPOCA</t>
  </si>
  <si>
    <t>TOTAL DAS RECEITAS DA ÉPOCA</t>
  </si>
  <si>
    <t xml:space="preserve">Modalidade: </t>
  </si>
  <si>
    <t xml:space="preserve">Época desportiva: </t>
  </si>
  <si>
    <t>Direção Regional do Desporto</t>
  </si>
  <si>
    <t>Grau</t>
  </si>
  <si>
    <t xml:space="preserve">Designação Social do Clube: </t>
  </si>
  <si>
    <t xml:space="preserve">Código Postal:  </t>
  </si>
  <si>
    <t xml:space="preserve">Ilha:  </t>
  </si>
  <si>
    <t xml:space="preserve">Presidente da Direção: </t>
  </si>
  <si>
    <t xml:space="preserve">Validade: </t>
  </si>
  <si>
    <t xml:space="preserve">Data: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</si>
  <si>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</si>
  <si>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</si>
  <si>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</si>
  <si>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</si>
  <si>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</si>
  <si>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</si>
  <si>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</si>
  <si>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</si>
  <si>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Hóquei em Patins</t>
  </si>
  <si>
    <t>Ténis de Mesa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</si>
  <si>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</si>
  <si>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</si>
  <si>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</si>
  <si>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</si>
  <si>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</si>
  <si>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</si>
  <si>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</si>
  <si>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</si>
  <si>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</si>
  <si>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</si>
  <si>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</si>
  <si>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</si>
  <si>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</si>
  <si>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</si>
  <si>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</si>
  <si>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</si>
  <si>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</si>
  <si>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</si>
  <si>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</si>
  <si>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</si>
  <si>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</si>
  <si>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</si>
  <si>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</si>
  <si>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</si>
  <si>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</si>
  <si>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</si>
  <si>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</si>
  <si>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</si>
  <si>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</si>
  <si>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</si>
  <si>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</si>
  <si>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</si>
  <si>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</si>
  <si>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</si>
  <si>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</si>
  <si>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</si>
  <si>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</si>
  <si>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</si>
  <si>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</si>
  <si>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</si>
  <si>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</si>
  <si>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I</t>
  </si>
  <si>
    <t>II</t>
  </si>
  <si>
    <t>III</t>
  </si>
  <si>
    <t>IV</t>
  </si>
  <si>
    <t>Tecnico</t>
  </si>
  <si>
    <t>Treinador principal</t>
  </si>
  <si>
    <t>Treinador adjunto</t>
  </si>
  <si>
    <t>Treinador guarda-redes</t>
  </si>
  <si>
    <t xml:space="preserve">Género: </t>
  </si>
  <si>
    <t>Género</t>
  </si>
  <si>
    <t>Masculino</t>
  </si>
  <si>
    <t>Feminino</t>
  </si>
  <si>
    <t>Tipo</t>
  </si>
  <si>
    <t>Treinos</t>
  </si>
  <si>
    <t>Jogos</t>
  </si>
  <si>
    <t>drd@azores.gov.pt</t>
  </si>
  <si>
    <t>IDENTIFICAÇÃO DA ÉPOCA DESPORTIVA E COMPETIÇÃO</t>
  </si>
  <si>
    <t>Propriedade</t>
  </si>
  <si>
    <t>Viagens marítimas</t>
  </si>
  <si>
    <t>IDENTIFICAÇÃO DO CLUBE</t>
  </si>
  <si>
    <t xml:space="preserve">Competição principal: </t>
  </si>
  <si>
    <t>Regime jurídico de apoio ao movimento associativo desportivo</t>
  </si>
  <si>
    <t>Enquadramento humano</t>
  </si>
  <si>
    <t>Voleibol</t>
  </si>
  <si>
    <t>Página 3</t>
  </si>
  <si>
    <t>Região</t>
  </si>
  <si>
    <t>Particular</t>
  </si>
  <si>
    <t>Autarquia</t>
  </si>
  <si>
    <t>Próprias</t>
  </si>
  <si>
    <t>Escalões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</si>
  <si>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</si>
  <si>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eliminatorias</t>
  </si>
  <si>
    <t>1/8 avos de Final</t>
  </si>
  <si>
    <t>1/16 avos de Final</t>
  </si>
  <si>
    <t>Final Four</t>
  </si>
  <si>
    <t>Treinos / Jogos</t>
  </si>
  <si>
    <t>Fase Disputa</t>
  </si>
  <si>
    <t>Fase Única</t>
  </si>
  <si>
    <t>Duas Fases</t>
  </si>
  <si>
    <t>Três Fases</t>
  </si>
  <si>
    <t>1/4 avos de Final</t>
  </si>
  <si>
    <t>1/2 de Final</t>
  </si>
  <si>
    <t>Final</t>
  </si>
  <si>
    <t>Final Eight</t>
  </si>
  <si>
    <t>https://portal.azores.gov.pt/web/drd</t>
  </si>
  <si>
    <t xml:space="preserve">N.º de Identificação Fiscal: </t>
  </si>
  <si>
    <t xml:space="preserve">N.º de Identificação Segurança Social: </t>
  </si>
  <si>
    <t>N.º equipas</t>
  </si>
  <si>
    <t>Organização / Participação nas competições</t>
  </si>
  <si>
    <t>Funcionamento administrativo inerente à participação nas competições</t>
  </si>
  <si>
    <t>Treinador estagiário</t>
  </si>
  <si>
    <t>Preparador Físico</t>
  </si>
  <si>
    <t>Médico</t>
  </si>
  <si>
    <t>Enfermeiro</t>
  </si>
  <si>
    <t>Fisioterapeuta</t>
  </si>
  <si>
    <t>Massagista</t>
  </si>
  <si>
    <t>Mecânico</t>
  </si>
  <si>
    <t>Estatístico</t>
  </si>
  <si>
    <t>Tradutor</t>
  </si>
  <si>
    <t>N.º praticantes</t>
  </si>
  <si>
    <t>Equipa técnica</t>
  </si>
  <si>
    <t>Departamento médico</t>
  </si>
  <si>
    <t>Inscrições, transferências e seguros</t>
  </si>
  <si>
    <t>Policiamento e/ou segurança</t>
  </si>
  <si>
    <t>Observações</t>
  </si>
  <si>
    <t>Outro</t>
  </si>
  <si>
    <t>Eventos desportivos com relevância turística</t>
  </si>
  <si>
    <t>Declaro por minha honra que os dados constantes neste formulário cumprem previamente com as normas aplicáveis em matéria de Regulamento Geral de Proteção de Dados, Regulamento (EU) 2016/679 do Parlamento Europeu e do Conselho da União Europeia, de 27 de abril de 2016.</t>
  </si>
  <si>
    <t>Declaro, ainda, que são verdadeiras todas as informações constantes no presente formulário.</t>
  </si>
  <si>
    <t>Identificação do responsável pela informação</t>
  </si>
  <si>
    <t>Nome completo:</t>
  </si>
  <si>
    <t>Praticantes</t>
  </si>
  <si>
    <t>Outros elementos</t>
  </si>
  <si>
    <t>1.ª Eliminatória</t>
  </si>
  <si>
    <t>2.ª Eliminatória</t>
  </si>
  <si>
    <t>3.ª Eliminatória</t>
  </si>
  <si>
    <t>4.ª Eliminatória</t>
  </si>
  <si>
    <t>1/32 avos de Final</t>
  </si>
  <si>
    <t>Técnico Sup. Bás. Vida</t>
  </si>
  <si>
    <t>N/A</t>
  </si>
  <si>
    <t>Automobilismo</t>
  </si>
  <si>
    <t xml:space="preserve">Escalão: </t>
  </si>
  <si>
    <t>Infantil</t>
  </si>
  <si>
    <t>Iniciado</t>
  </si>
  <si>
    <t>Juvenil</t>
  </si>
  <si>
    <t>Sénior</t>
  </si>
  <si>
    <t>Júnior</t>
  </si>
  <si>
    <t>Indicação do período de atividade durante a época desportiva:</t>
  </si>
  <si>
    <t>MODALIDADES COLETIVAS</t>
  </si>
  <si>
    <t>Sim</t>
  </si>
  <si>
    <t>Não</t>
  </si>
  <si>
    <t>Data</t>
  </si>
  <si>
    <t>Identificação da Prova</t>
  </si>
  <si>
    <t>Regional</t>
  </si>
  <si>
    <t>Nacional</t>
  </si>
  <si>
    <t>Internacional</t>
  </si>
  <si>
    <t>IDENTIFICAÇÃO DO PILOTO DE RALIS</t>
  </si>
  <si>
    <t>C. Cidadão:</t>
  </si>
  <si>
    <t>IDENTIFICAÇÃO DO RESPONSÁVEL DO CLUBE</t>
  </si>
  <si>
    <t>Art.º 68 do Decreto Legislativo Regional n.º 21/2009/A, de 2 de dezembro, 
na sua redação atual</t>
  </si>
  <si>
    <t xml:space="preserve">Nome: </t>
  </si>
  <si>
    <r>
      <t xml:space="preserve">Deslocações para a participação competitiva </t>
    </r>
    <r>
      <rPr>
        <b/>
        <sz val="11"/>
        <color rgb="FFFF0000"/>
        <rFont val="Calibri"/>
        <family val="2"/>
        <scheme val="minor"/>
      </rPr>
      <t>(*)</t>
    </r>
  </si>
  <si>
    <r>
      <t>Estadas para a participação competitiva</t>
    </r>
    <r>
      <rPr>
        <b/>
        <sz val="11"/>
        <color rgb="FFFF0000"/>
        <rFont val="Calibri"/>
        <family val="2"/>
        <scheme val="minor"/>
      </rPr>
      <t xml:space="preserve"> (*)</t>
    </r>
  </si>
  <si>
    <t>Versão 2024</t>
  </si>
  <si>
    <t>SECRETARIA REGIONAL DA EDUCAÇÃO, CULTURA E DESPORTO</t>
  </si>
  <si>
    <t>RELATÓRIO DO PROGRAMA DE DESENVOLVIMENTO DESPORTIVO</t>
  </si>
  <si>
    <t>Fornecedor</t>
  </si>
  <si>
    <t>Documento de Despesa</t>
  </si>
  <si>
    <t>Nome</t>
  </si>
  <si>
    <t>Valor (EUR)</t>
  </si>
  <si>
    <t>Valor Elegível (EUR)</t>
  </si>
  <si>
    <t>Total realizado</t>
  </si>
  <si>
    <t>Depart. médico</t>
  </si>
  <si>
    <t>Inscr., transf. seguros</t>
  </si>
  <si>
    <t>Classificação</t>
  </si>
  <si>
    <t>Viag. aéreas</t>
  </si>
  <si>
    <t>Viag. marítimas</t>
  </si>
  <si>
    <t>Transp. terrestres</t>
  </si>
  <si>
    <t>Mat. desportivo</t>
  </si>
  <si>
    <t>Seg. Social</t>
  </si>
  <si>
    <t>Polícia ou segurança</t>
  </si>
  <si>
    <t>Func. Adm.</t>
  </si>
  <si>
    <t>Outras 1</t>
  </si>
  <si>
    <t>Outras 2</t>
  </si>
  <si>
    <t>Item de Despesa</t>
  </si>
  <si>
    <t>DESPESA A CONSIDERAR</t>
  </si>
  <si>
    <t>CONCESSÃO DE APOIO ÀS ENTIDADES PARTICIPANTES</t>
  </si>
  <si>
    <t>1. Análise conjuntural referindo as dificuldades ocorridas</t>
  </si>
  <si>
    <t>3. Obrigações contratuais</t>
  </si>
  <si>
    <t>Indicar o número de equipas e de praticantes dos escalões de formação envolvidos na mesma modalidade com contrato programa celebrado com o respetivo Serviço de Desporto de Ilha</t>
  </si>
  <si>
    <t>AUTOMOBILISMO</t>
  </si>
  <si>
    <t>Indicar as competições em que participou na época desportiva referente ao apoio.</t>
  </si>
  <si>
    <r>
      <rPr>
        <b/>
        <sz val="11"/>
        <color rgb="FFFF0000"/>
        <rFont val="Calibri"/>
        <family val="2"/>
        <scheme val="minor"/>
      </rPr>
      <t>(*)</t>
    </r>
    <r>
      <rPr>
        <b/>
        <sz val="11"/>
        <color theme="1"/>
        <rFont val="Calibri"/>
        <family val="2"/>
        <scheme val="minor"/>
      </rPr>
      <t xml:space="preserve"> NOTA</t>
    </r>
    <r>
      <rPr>
        <sz val="11"/>
        <color theme="1"/>
        <rFont val="Calibri"/>
        <family val="2"/>
        <scheme val="minor"/>
      </rPr>
      <t>: Nas modalidades coletivas, os montantes indicados não devem contemplar as comparticipações financeiras atribuidas pela DRD, no âmbito do apoio para a participação no quadro competitivo nacional de regularidade anual de deslocações e/ou em competições internacionais.</t>
    </r>
  </si>
  <si>
    <t>FE</t>
  </si>
  <si>
    <t>FM</t>
  </si>
  <si>
    <t>FP</t>
  </si>
  <si>
    <t>FR</t>
  </si>
  <si>
    <t>FS</t>
  </si>
  <si>
    <t>FT</t>
  </si>
  <si>
    <t>NC</t>
  </si>
  <si>
    <t>ND</t>
  </si>
  <si>
    <t>NF</t>
  </si>
  <si>
    <t>RC</t>
  </si>
  <si>
    <t>OU</t>
  </si>
  <si>
    <t>EM EVENTOS DESPORTIVOS COM RELEVÂNCIA TURÍSTICA</t>
  </si>
  <si>
    <t>2. Impacto da promoção dos Açores efetuada por via da participação nos eventos desportivos com relevância turistica a que se propôs</t>
  </si>
  <si>
    <t>4. Execução financeira</t>
  </si>
  <si>
    <t>5. Listagem de Despesas</t>
  </si>
  <si>
    <t>N.º</t>
  </si>
  <si>
    <t>N.º Ident. Fiscal</t>
  </si>
  <si>
    <t>Ordem</t>
  </si>
  <si>
    <r>
      <rPr>
        <b/>
        <sz val="14"/>
        <rFont val="Calibri"/>
        <family val="2"/>
        <scheme val="minor"/>
      </rPr>
      <t>NOTA:</t>
    </r>
    <r>
      <rPr>
        <b/>
        <sz val="14"/>
        <color rgb="FF000099"/>
        <rFont val="Calibri"/>
        <family val="2"/>
        <scheme val="minor"/>
      </rPr>
      <t xml:space="preserve"> A apresentação de documentos comprovativos das despesas ocorrerá apenas quando solicitada pela Direção Regional do Desporto.</t>
    </r>
  </si>
  <si>
    <r>
      <t xml:space="preserve">Outras </t>
    </r>
    <r>
      <rPr>
        <sz val="8"/>
        <color theme="1"/>
        <rFont val="Calibri"/>
        <family val="2"/>
        <scheme val="minor"/>
      </rPr>
      <t>(caso indique valores, deverá mencionar a natureza dos mesmos)</t>
    </r>
  </si>
  <si>
    <t>Documento de Pagamento</t>
  </si>
  <si>
    <t>CHQ</t>
  </si>
  <si>
    <t>TRF</t>
  </si>
  <si>
    <t>DD</t>
  </si>
  <si>
    <t>NUM</t>
  </si>
  <si>
    <t>CC</t>
  </si>
  <si>
    <t>MB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</si>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</sst>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_ ;\-#,##0.00\ "/>
    <numFmt numFmtId="165" formatCode="###\ ###\ ###\ ###\ ###"/>
    <numFmt numFmtId="166" formatCode="#,##0.00_ ;[Red]\-#,##0.00\ "/>
    <numFmt numFmtId="167" formatCode="#,##0.00\ &quot;€&quot;"/>
    <numFmt numFmtId="168" formatCode="#,##0.00\ [$€-1];[Red]#,##0.00\ [$€-1]"/>
    <numFmt numFmtId="169" formatCode="###,###,###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Tahoma"/>
      <family val="2"/>
    </font>
    <font>
      <i/>
      <sz val="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7"/>
      <color theme="1"/>
      <name val="Tahoma"/>
      <family val="2"/>
    </font>
    <font>
      <sz val="12"/>
      <name val="Calibri"/>
      <family val="2"/>
      <scheme val="minor"/>
    </font>
    <font>
      <sz val="10"/>
      <name val="Geneva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4"/>
      <color rgb="FF000099"/>
      <name val="Calibri"/>
      <family val="2"/>
      <scheme val="minor"/>
    </font>
    <font>
      <sz val="12"/>
      <color rgb="FF000099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8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3" fontId="33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0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horizontal="right" vertical="center"/>
    </xf>
    <xf numFmtId="0" fontId="0" fillId="0" borderId="0" xfId="0" applyFill="1" applyBorder="1" applyProtection="1"/>
    <xf numFmtId="0" fontId="11" fillId="0" borderId="0" xfId="0" applyFont="1" applyFill="1" applyBorder="1" applyProtection="1"/>
    <xf numFmtId="0" fontId="10" fillId="4" borderId="0" xfId="0" applyFont="1" applyFill="1" applyProtection="1"/>
    <xf numFmtId="0" fontId="9" fillId="4" borderId="0" xfId="0" applyFont="1" applyFill="1" applyProtection="1"/>
    <xf numFmtId="0" fontId="10" fillId="4" borderId="0" xfId="0" applyFont="1" applyFill="1" applyAlignment="1" applyProtection="1">
      <alignment horizontal="right"/>
    </xf>
    <xf numFmtId="0" fontId="0" fillId="6" borderId="10" xfId="0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0" fillId="6" borderId="44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7" borderId="0" xfId="0" applyFill="1" applyAlignment="1" applyProtection="1">
      <alignment vertical="center"/>
    </xf>
    <xf numFmtId="0" fontId="1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4" fillId="7" borderId="0" xfId="0" applyFont="1" applyFill="1" applyBorder="1" applyAlignment="1" applyProtection="1">
      <alignment horizontal="center" vertical="center"/>
    </xf>
    <xf numFmtId="0" fontId="16" fillId="7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56" xfId="0" applyFont="1" applyFill="1" applyBorder="1" applyAlignment="1" applyProtection="1">
      <alignment vertical="center"/>
    </xf>
    <xf numFmtId="0" fontId="0" fillId="0" borderId="57" xfId="0" applyFont="1" applyFill="1" applyBorder="1" applyAlignment="1" applyProtection="1">
      <alignment vertical="center"/>
    </xf>
    <xf numFmtId="0" fontId="0" fillId="0" borderId="57" xfId="0" applyFill="1" applyBorder="1" applyAlignment="1" applyProtection="1">
      <alignment vertical="center"/>
    </xf>
    <xf numFmtId="0" fontId="0" fillId="0" borderId="58" xfId="0" applyFill="1" applyBorder="1" applyAlignment="1" applyProtection="1">
      <alignment vertical="center"/>
    </xf>
    <xf numFmtId="0" fontId="0" fillId="0" borderId="59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60" xfId="0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6" fillId="0" borderId="6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59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61" xfId="0" applyFill="1" applyBorder="1" applyAlignment="1" applyProtection="1">
      <alignment vertical="center"/>
    </xf>
    <xf numFmtId="0" fontId="0" fillId="0" borderId="62" xfId="0" applyFill="1" applyBorder="1" applyAlignment="1" applyProtection="1">
      <alignment vertical="center"/>
    </xf>
    <xf numFmtId="0" fontId="0" fillId="0" borderId="63" xfId="0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60" xfId="0" applyFont="1" applyFill="1" applyBorder="1" applyAlignment="1" applyProtection="1">
      <alignment vertical="center"/>
    </xf>
    <xf numFmtId="0" fontId="4" fillId="0" borderId="61" xfId="0" applyFont="1" applyFill="1" applyBorder="1" applyAlignment="1" applyProtection="1">
      <alignment vertical="center"/>
    </xf>
    <xf numFmtId="0" fontId="4" fillId="0" borderId="62" xfId="0" applyFont="1" applyFill="1" applyBorder="1" applyAlignment="1" applyProtection="1">
      <alignment vertical="center"/>
    </xf>
    <xf numFmtId="0" fontId="4" fillId="0" borderId="63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0" xfId="0" applyFont="1" applyFill="1" applyProtection="1"/>
    <xf numFmtId="0" fontId="0" fillId="0" borderId="12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0" fillId="3" borderId="11" xfId="0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19" fillId="7" borderId="0" xfId="0" applyFont="1" applyFill="1" applyAlignment="1" applyProtection="1">
      <alignment vertical="center"/>
    </xf>
    <xf numFmtId="0" fontId="19" fillId="7" borderId="0" xfId="0" applyFont="1" applyFill="1" applyAlignment="1" applyProtection="1">
      <alignment horizontal="center" vertical="center"/>
    </xf>
    <xf numFmtId="0" fontId="20" fillId="7" borderId="0" xfId="0" applyFont="1" applyFill="1" applyAlignment="1" applyProtection="1">
      <alignment vertical="center"/>
    </xf>
    <xf numFmtId="0" fontId="20" fillId="7" borderId="0" xfId="0" applyFont="1" applyFill="1" applyAlignment="1" applyProtection="1">
      <alignment horizontal="center" vertical="center"/>
    </xf>
    <xf numFmtId="0" fontId="21" fillId="7" borderId="0" xfId="0" applyFont="1" applyFill="1" applyAlignment="1" applyProtection="1">
      <alignment vertical="center"/>
    </xf>
    <xf numFmtId="0" fontId="22" fillId="7" borderId="0" xfId="0" applyFont="1" applyFill="1" applyAlignment="1" applyProtection="1">
      <alignment vertical="center"/>
    </xf>
    <xf numFmtId="0" fontId="19" fillId="7" borderId="0" xfId="0" applyFont="1" applyFill="1" applyBorder="1" applyAlignment="1" applyProtection="1">
      <alignment vertical="center"/>
    </xf>
    <xf numFmtId="0" fontId="23" fillId="7" borderId="0" xfId="0" applyFont="1" applyFill="1" applyAlignment="1" applyProtection="1">
      <alignment vertical="center"/>
    </xf>
    <xf numFmtId="0" fontId="23" fillId="7" borderId="0" xfId="0" applyFont="1" applyFill="1" applyBorder="1" applyAlignment="1" applyProtection="1">
      <alignment horizontal="center" vertical="center"/>
    </xf>
    <xf numFmtId="0" fontId="24" fillId="7" borderId="0" xfId="0" applyFont="1" applyFill="1" applyAlignment="1" applyProtection="1">
      <alignment horizontal="center" vertical="center"/>
    </xf>
    <xf numFmtId="0" fontId="22" fillId="7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11" fillId="0" borderId="10" xfId="0" applyFont="1" applyFill="1" applyBorder="1" applyProtection="1"/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vertical="center"/>
    </xf>
    <xf numFmtId="0" fontId="23" fillId="7" borderId="0" xfId="0" applyFont="1" applyFill="1" applyAlignment="1" applyProtection="1">
      <alignment horizontal="center" vertical="center"/>
    </xf>
    <xf numFmtId="0" fontId="19" fillId="7" borderId="0" xfId="0" applyFont="1" applyFill="1" applyProtection="1"/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4" fontId="1" fillId="8" borderId="24" xfId="2" applyNumberFormat="1" applyFont="1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42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4" fontId="1" fillId="8" borderId="27" xfId="2" applyNumberFormat="1" applyFont="1" applyFill="1" applyBorder="1" applyAlignment="1" applyProtection="1">
      <alignment horizontal="left" vertical="center"/>
      <protection locked="0"/>
    </xf>
    <xf numFmtId="0" fontId="0" fillId="0" borderId="24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 wrapText="1"/>
    </xf>
    <xf numFmtId="0" fontId="35" fillId="0" borderId="73" xfId="5" applyFont="1" applyFill="1" applyBorder="1" applyAlignment="1" applyProtection="1">
      <alignment horizontal="center" vertical="center"/>
      <protection locked="0"/>
    </xf>
    <xf numFmtId="14" fontId="35" fillId="0" borderId="73" xfId="5" applyNumberFormat="1" applyFont="1" applyFill="1" applyBorder="1" applyAlignment="1" applyProtection="1">
      <alignment horizontal="center" vertical="center"/>
      <protection locked="0"/>
    </xf>
    <xf numFmtId="43" fontId="35" fillId="0" borderId="72" xfId="4" applyFont="1" applyFill="1" applyBorder="1" applyAlignment="1" applyProtection="1">
      <alignment vertical="center"/>
      <protection locked="0"/>
    </xf>
    <xf numFmtId="43" fontId="35" fillId="0" borderId="74" xfId="4" applyFont="1" applyFill="1" applyBorder="1" applyAlignment="1" applyProtection="1">
      <alignment vertical="center"/>
      <protection locked="0"/>
    </xf>
    <xf numFmtId="0" fontId="35" fillId="0" borderId="30" xfId="5" applyFont="1" applyFill="1" applyBorder="1" applyAlignment="1" applyProtection="1">
      <alignment horizontal="center" vertical="center"/>
      <protection locked="0"/>
    </xf>
    <xf numFmtId="14" fontId="35" fillId="0" borderId="30" xfId="5" applyNumberFormat="1" applyFont="1" applyFill="1" applyBorder="1" applyAlignment="1" applyProtection="1">
      <alignment horizontal="center" vertical="center"/>
      <protection locked="0"/>
    </xf>
    <xf numFmtId="43" fontId="35" fillId="0" borderId="7" xfId="4" applyFont="1" applyFill="1" applyBorder="1" applyAlignment="1" applyProtection="1">
      <alignment vertical="center"/>
      <protection locked="0"/>
    </xf>
    <xf numFmtId="43" fontId="35" fillId="0" borderId="46" xfId="4" applyFont="1" applyFill="1" applyBorder="1" applyAlignment="1" applyProtection="1">
      <alignment vertical="center"/>
      <protection locked="0"/>
    </xf>
    <xf numFmtId="0" fontId="35" fillId="0" borderId="85" xfId="5" applyFont="1" applyFill="1" applyBorder="1" applyAlignment="1" applyProtection="1">
      <alignment horizontal="center" vertical="center"/>
      <protection locked="0"/>
    </xf>
    <xf numFmtId="0" fontId="35" fillId="0" borderId="86" xfId="5" applyFont="1" applyFill="1" applyBorder="1" applyAlignment="1" applyProtection="1">
      <alignment horizontal="center" vertical="center"/>
      <protection locked="0"/>
    </xf>
    <xf numFmtId="14" fontId="35" fillId="0" borderId="86" xfId="5" applyNumberFormat="1" applyFont="1" applyFill="1" applyBorder="1" applyAlignment="1" applyProtection="1">
      <alignment horizontal="center" vertical="center"/>
      <protection locked="0"/>
    </xf>
    <xf numFmtId="43" fontId="35" fillId="0" borderId="84" xfId="4" applyFont="1" applyFill="1" applyBorder="1" applyAlignment="1" applyProtection="1">
      <alignment vertical="center"/>
      <protection locked="0"/>
    </xf>
    <xf numFmtId="43" fontId="35" fillId="0" borderId="87" xfId="4" applyFont="1" applyFill="1" applyBorder="1" applyAlignment="1" applyProtection="1">
      <alignment vertical="center"/>
      <protection locked="0"/>
    </xf>
    <xf numFmtId="43" fontId="35" fillId="0" borderId="88" xfId="4" applyFont="1" applyFill="1" applyBorder="1" applyAlignment="1" applyProtection="1">
      <alignment vertical="center"/>
      <protection locked="0"/>
    </xf>
    <xf numFmtId="0" fontId="35" fillId="0" borderId="82" xfId="5" applyFont="1" applyFill="1" applyBorder="1" applyAlignment="1" applyProtection="1">
      <alignment horizontal="center" vertical="center"/>
      <protection locked="0"/>
    </xf>
    <xf numFmtId="0" fontId="35" fillId="7" borderId="0" xfId="5" applyNumberFormat="1" applyFont="1" applyFill="1" applyBorder="1" applyAlignment="1" applyProtection="1">
      <alignment horizontal="right"/>
    </xf>
    <xf numFmtId="0" fontId="34" fillId="7" borderId="0" xfId="5" applyFont="1" applyFill="1" applyProtection="1"/>
    <xf numFmtId="0" fontId="36" fillId="0" borderId="18" xfId="5" applyFont="1" applyFill="1" applyBorder="1" applyAlignment="1" applyProtection="1">
      <alignment horizontal="center" vertical="center"/>
    </xf>
    <xf numFmtId="0" fontId="36" fillId="0" borderId="89" xfId="5" applyFont="1" applyFill="1" applyBorder="1" applyAlignment="1" applyProtection="1">
      <alignment horizontal="center" vertical="center"/>
    </xf>
    <xf numFmtId="0" fontId="36" fillId="0" borderId="1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34" fillId="7" borderId="0" xfId="5" applyFont="1" applyFill="1" applyAlignment="1" applyProtection="1">
      <alignment horizontal="center"/>
    </xf>
    <xf numFmtId="0" fontId="35" fillId="0" borderId="83" xfId="7" applyNumberFormat="1" applyFont="1" applyFill="1" applyBorder="1" applyAlignment="1" applyProtection="1">
      <alignment horizontal="center" vertical="center"/>
    </xf>
    <xf numFmtId="0" fontId="34" fillId="7" borderId="0" xfId="5" applyFont="1" applyFill="1" applyAlignment="1" applyProtection="1">
      <alignment vertical="center"/>
    </xf>
    <xf numFmtId="0" fontId="35" fillId="0" borderId="71" xfId="7" applyNumberFormat="1" applyFont="1" applyFill="1" applyBorder="1" applyAlignment="1" applyProtection="1">
      <alignment horizontal="center" vertical="center"/>
    </xf>
    <xf numFmtId="0" fontId="34" fillId="0" borderId="77" xfId="5" applyFont="1" applyFill="1" applyBorder="1" applyAlignment="1" applyProtection="1">
      <alignment vertical="center"/>
    </xf>
    <xf numFmtId="0" fontId="36" fillId="0" borderId="78" xfId="5" applyFont="1" applyFill="1" applyBorder="1" applyAlignment="1" applyProtection="1">
      <alignment vertical="center"/>
    </xf>
    <xf numFmtId="0" fontId="34" fillId="0" borderId="80" xfId="5" applyFont="1" applyFill="1" applyBorder="1" applyAlignment="1" applyProtection="1">
      <alignment vertical="center"/>
    </xf>
    <xf numFmtId="0" fontId="34" fillId="0" borderId="78" xfId="5" applyFont="1" applyFill="1" applyBorder="1" applyAlignment="1" applyProtection="1">
      <alignment vertical="center"/>
    </xf>
    <xf numFmtId="43" fontId="34" fillId="0" borderId="78" xfId="4" applyFont="1" applyFill="1" applyBorder="1" applyAlignment="1" applyProtection="1">
      <alignment horizontal="right" vertical="center"/>
    </xf>
    <xf numFmtId="0" fontId="34" fillId="0" borderId="78" xfId="5" applyFont="1" applyFill="1" applyBorder="1" applyAlignment="1" applyProtection="1">
      <alignment horizontal="center" vertical="center"/>
    </xf>
    <xf numFmtId="43" fontId="34" fillId="0" borderId="79" xfId="4" applyFont="1" applyFill="1" applyBorder="1" applyAlignment="1" applyProtection="1">
      <alignment horizontal="right" vertical="center"/>
    </xf>
    <xf numFmtId="0" fontId="34" fillId="0" borderId="81" xfId="5" applyFont="1" applyFill="1" applyBorder="1" applyAlignment="1" applyProtection="1">
      <alignment vertical="center"/>
    </xf>
    <xf numFmtId="0" fontId="39" fillId="7" borderId="0" xfId="0" applyFont="1" applyFill="1" applyAlignment="1" applyProtection="1">
      <alignment vertical="center"/>
    </xf>
    <xf numFmtId="0" fontId="40" fillId="7" borderId="0" xfId="5" applyFont="1" applyFill="1" applyAlignment="1" applyProtection="1">
      <alignment vertical="center"/>
    </xf>
    <xf numFmtId="0" fontId="36" fillId="0" borderId="37" xfId="5" applyFont="1" applyFill="1" applyBorder="1" applyAlignment="1" applyProtection="1">
      <alignment horizontal="center" vertical="center"/>
    </xf>
    <xf numFmtId="0" fontId="36" fillId="0" borderId="91" xfId="5" applyFont="1" applyFill="1" applyBorder="1" applyAlignment="1" applyProtection="1">
      <alignment horizontal="center" vertical="center" wrapText="1"/>
    </xf>
    <xf numFmtId="0" fontId="37" fillId="0" borderId="66" xfId="5" applyFont="1" applyFill="1" applyBorder="1" applyAlignment="1" applyProtection="1">
      <alignment horizontal="center" vertical="center"/>
    </xf>
    <xf numFmtId="0" fontId="36" fillId="0" borderId="76" xfId="5" applyFont="1" applyFill="1" applyBorder="1" applyAlignment="1" applyProtection="1">
      <alignment horizontal="center" vertical="center" wrapText="1"/>
    </xf>
    <xf numFmtId="169" fontId="35" fillId="0" borderId="92" xfId="5" applyNumberFormat="1" applyFont="1" applyFill="1" applyBorder="1" applyAlignment="1" applyProtection="1">
      <alignment horizontal="center" vertical="center"/>
      <protection locked="0"/>
    </xf>
    <xf numFmtId="0" fontId="35" fillId="0" borderId="87" xfId="5" applyFont="1" applyFill="1" applyBorder="1" applyAlignment="1" applyProtection="1">
      <alignment vertical="center"/>
      <protection locked="0"/>
    </xf>
    <xf numFmtId="169" fontId="35" fillId="0" borderId="75" xfId="5" applyNumberFormat="1" applyFont="1" applyFill="1" applyBorder="1" applyAlignment="1" applyProtection="1">
      <alignment horizontal="center" vertical="center"/>
      <protection locked="0"/>
    </xf>
    <xf numFmtId="0" fontId="35" fillId="0" borderId="74" xfId="5" applyFont="1" applyFill="1" applyBorder="1" applyAlignment="1" applyProtection="1">
      <alignment vertical="center"/>
      <protection locked="0"/>
    </xf>
    <xf numFmtId="0" fontId="35" fillId="0" borderId="46" xfId="5" applyFont="1" applyFill="1" applyBorder="1" applyAlignment="1" applyProtection="1">
      <alignment vertical="center"/>
      <protection locked="0"/>
    </xf>
    <xf numFmtId="0" fontId="36" fillId="0" borderId="79" xfId="5" applyFont="1" applyFill="1" applyBorder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40" fillId="7" borderId="0" xfId="5" applyFont="1" applyFill="1" applyProtection="1"/>
    <xf numFmtId="0" fontId="40" fillId="7" borderId="0" xfId="5" applyFont="1" applyFill="1" applyAlignment="1" applyProtection="1">
      <alignment horizontal="center"/>
    </xf>
    <xf numFmtId="0" fontId="45" fillId="7" borderId="0" xfId="5" applyFont="1" applyFill="1" applyProtection="1"/>
    <xf numFmtId="165" fontId="0" fillId="8" borderId="18" xfId="0" applyNumberFormat="1" applyFont="1" applyFill="1" applyBorder="1" applyAlignment="1" applyProtection="1">
      <alignment horizontal="center" vertical="center"/>
      <protection locked="0"/>
    </xf>
    <xf numFmtId="165" fontId="0" fillId="8" borderId="19" xfId="0" applyNumberFormat="1" applyFont="1" applyFill="1" applyBorder="1" applyAlignment="1" applyProtection="1">
      <alignment horizontal="center" vertical="center"/>
      <protection locked="0"/>
    </xf>
    <xf numFmtId="165" fontId="0" fillId="8" borderId="20" xfId="0" applyNumberFormat="1" applyFont="1" applyFill="1" applyBorder="1" applyAlignment="1" applyProtection="1">
      <alignment horizontal="center" vertical="center"/>
      <protection locked="0"/>
    </xf>
    <xf numFmtId="165" fontId="0" fillId="8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0" fillId="8" borderId="18" xfId="0" applyFont="1" applyFill="1" applyBorder="1" applyAlignment="1" applyProtection="1">
      <alignment horizontal="center" vertical="center"/>
      <protection locked="0"/>
    </xf>
    <xf numFmtId="0" fontId="0" fillId="8" borderId="19" xfId="0" applyFont="1" applyFill="1" applyBorder="1" applyAlignment="1" applyProtection="1">
      <alignment horizontal="center" vertical="center"/>
      <protection locked="0"/>
    </xf>
    <xf numFmtId="0" fontId="0" fillId="8" borderId="2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0" fillId="8" borderId="18" xfId="0" applyFont="1" applyFill="1" applyBorder="1" applyAlignment="1" applyProtection="1">
      <alignment vertical="center"/>
      <protection locked="0"/>
    </xf>
    <xf numFmtId="0" fontId="0" fillId="8" borderId="19" xfId="0" applyFont="1" applyFill="1" applyBorder="1" applyAlignment="1" applyProtection="1">
      <alignment vertical="center"/>
      <protection locked="0"/>
    </xf>
    <xf numFmtId="0" fontId="0" fillId="8" borderId="20" xfId="0" applyFont="1" applyFill="1" applyBorder="1" applyAlignment="1" applyProtection="1">
      <alignment vertical="center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 vertical="center"/>
    </xf>
    <xf numFmtId="0" fontId="26" fillId="6" borderId="0" xfId="0" applyFont="1" applyFill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31" fillId="6" borderId="0" xfId="0" applyFont="1" applyFill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/>
    </xf>
    <xf numFmtId="0" fontId="42" fillId="0" borderId="3" xfId="0" applyFont="1" applyBorder="1" applyAlignment="1">
      <alignment horizontal="left" vertical="center"/>
    </xf>
    <xf numFmtId="0" fontId="5" fillId="2" borderId="0" xfId="0" applyFont="1" applyFill="1" applyAlignment="1" applyProtection="1">
      <alignment horizontal="left" vertical="center" wrapText="1"/>
    </xf>
    <xf numFmtId="0" fontId="0" fillId="8" borderId="18" xfId="0" applyFont="1" applyFill="1" applyBorder="1" applyAlignment="1" applyProtection="1">
      <alignment horizontal="center"/>
      <protection locked="0"/>
    </xf>
    <xf numFmtId="0" fontId="0" fillId="8" borderId="19" xfId="0" applyFont="1" applyFill="1" applyBorder="1" applyAlignment="1" applyProtection="1">
      <alignment horizontal="center"/>
      <protection locked="0"/>
    </xf>
    <xf numFmtId="0" fontId="0" fillId="8" borderId="20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</xf>
    <xf numFmtId="0" fontId="0" fillId="8" borderId="1" xfId="0" applyFont="1" applyFill="1" applyBorder="1" applyAlignment="1" applyProtection="1">
      <alignment horizontal="center"/>
      <protection locked="0"/>
    </xf>
    <xf numFmtId="0" fontId="0" fillId="8" borderId="2" xfId="0" applyFont="1" applyFill="1" applyBorder="1" applyAlignment="1" applyProtection="1">
      <alignment vertical="top" wrapText="1"/>
      <protection locked="0"/>
    </xf>
    <xf numFmtId="0" fontId="0" fillId="8" borderId="3" xfId="0" applyFont="1" applyFill="1" applyBorder="1" applyAlignment="1" applyProtection="1">
      <alignment vertical="top" wrapText="1"/>
      <protection locked="0"/>
    </xf>
    <xf numFmtId="0" fontId="0" fillId="8" borderId="4" xfId="0" applyFont="1" applyFill="1" applyBorder="1" applyAlignment="1" applyProtection="1">
      <alignment vertical="top" wrapText="1"/>
      <protection locked="0"/>
    </xf>
    <xf numFmtId="0" fontId="0" fillId="8" borderId="5" xfId="0" applyFont="1" applyFill="1" applyBorder="1" applyAlignment="1" applyProtection="1">
      <alignment vertical="top" wrapText="1"/>
      <protection locked="0"/>
    </xf>
    <xf numFmtId="0" fontId="0" fillId="8" borderId="0" xfId="0" applyFont="1" applyFill="1" applyBorder="1" applyAlignment="1" applyProtection="1">
      <alignment vertical="top" wrapText="1"/>
      <protection locked="0"/>
    </xf>
    <xf numFmtId="0" fontId="0" fillId="8" borderId="6" xfId="0" applyFont="1" applyFill="1" applyBorder="1" applyAlignment="1" applyProtection="1">
      <alignment vertical="top" wrapText="1"/>
      <protection locked="0"/>
    </xf>
    <xf numFmtId="0" fontId="0" fillId="8" borderId="7" xfId="0" applyFont="1" applyFill="1" applyBorder="1" applyAlignment="1" applyProtection="1">
      <alignment vertical="top" wrapText="1"/>
      <protection locked="0"/>
    </xf>
    <xf numFmtId="0" fontId="0" fillId="8" borderId="8" xfId="0" applyFont="1" applyFill="1" applyBorder="1" applyAlignment="1" applyProtection="1">
      <alignment vertical="top" wrapText="1"/>
      <protection locked="0"/>
    </xf>
    <xf numFmtId="0" fontId="0" fillId="8" borderId="9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left" vertical="center"/>
    </xf>
    <xf numFmtId="0" fontId="4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32" fillId="8" borderId="18" xfId="0" applyFont="1" applyFill="1" applyBorder="1" applyAlignment="1" applyProtection="1">
      <alignment horizontal="center" vertical="center"/>
      <protection locked="0"/>
    </xf>
    <xf numFmtId="0" fontId="32" fillId="8" borderId="19" xfId="0" applyFont="1" applyFill="1" applyBorder="1" applyAlignment="1" applyProtection="1">
      <alignment horizontal="center" vertical="center"/>
      <protection locked="0"/>
    </xf>
    <xf numFmtId="0" fontId="32" fillId="8" borderId="20" xfId="0" applyFont="1" applyFill="1" applyBorder="1" applyAlignment="1" applyProtection="1">
      <alignment horizontal="center" vertical="center"/>
      <protection locked="0"/>
    </xf>
    <xf numFmtId="0" fontId="32" fillId="8" borderId="1" xfId="0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 applyProtection="1">
      <alignment horizontal="center" vertical="center"/>
      <protection locked="0"/>
    </xf>
    <xf numFmtId="0" fontId="4" fillId="8" borderId="19" xfId="0" applyFont="1" applyFill="1" applyBorder="1" applyAlignment="1" applyProtection="1">
      <alignment horizontal="center" vertical="center"/>
      <protection locked="0"/>
    </xf>
    <xf numFmtId="0" fontId="4" fillId="8" borderId="20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14" fontId="32" fillId="8" borderId="18" xfId="0" applyNumberFormat="1" applyFont="1" applyFill="1" applyBorder="1" applyAlignment="1" applyProtection="1">
      <alignment horizontal="center" vertical="center"/>
      <protection locked="0"/>
    </xf>
    <xf numFmtId="14" fontId="3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44" xfId="0" applyFont="1" applyFill="1" applyBorder="1" applyAlignment="1" applyProtection="1">
      <alignment horizontal="center" vertical="center"/>
    </xf>
    <xf numFmtId="4" fontId="1" fillId="0" borderId="28" xfId="3" applyNumberFormat="1" applyFont="1" applyFill="1" applyBorder="1" applyAlignment="1" applyProtection="1">
      <alignment horizontal="center" vertical="center"/>
    </xf>
    <xf numFmtId="4" fontId="1" fillId="0" borderId="49" xfId="3" applyNumberFormat="1" applyFont="1" applyFill="1" applyBorder="1" applyAlignment="1" applyProtection="1">
      <alignment horizontal="center" vertical="center"/>
    </xf>
    <xf numFmtId="4" fontId="1" fillId="0" borderId="29" xfId="3" applyNumberFormat="1" applyFont="1" applyFill="1" applyBorder="1" applyAlignment="1" applyProtection="1">
      <alignment horizontal="center" vertical="center"/>
    </xf>
    <xf numFmtId="4" fontId="1" fillId="0" borderId="43" xfId="3" applyNumberFormat="1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4" fontId="12" fillId="0" borderId="29" xfId="2" applyNumberFormat="1" applyFont="1" applyFill="1" applyBorder="1" applyAlignment="1" applyProtection="1">
      <alignment horizontal="right" vertical="center"/>
    </xf>
    <xf numFmtId="4" fontId="1" fillId="0" borderId="54" xfId="3" applyNumberFormat="1" applyFont="1" applyFill="1" applyBorder="1" applyAlignment="1" applyProtection="1">
      <alignment horizontal="right" vertical="center"/>
    </xf>
    <xf numFmtId="4" fontId="1" fillId="0" borderId="27" xfId="3" applyNumberFormat="1" applyFont="1" applyFill="1" applyBorder="1" applyAlignment="1" applyProtection="1">
      <alignment horizontal="right" vertical="center"/>
    </xf>
    <xf numFmtId="4" fontId="1" fillId="0" borderId="42" xfId="3" applyNumberFormat="1" applyFont="1" applyFill="1" applyBorder="1" applyAlignment="1" applyProtection="1">
      <alignment horizontal="right" vertical="center"/>
    </xf>
    <xf numFmtId="4" fontId="2" fillId="5" borderId="28" xfId="2" applyNumberFormat="1" applyFont="1" applyFill="1" applyBorder="1" applyAlignment="1" applyProtection="1">
      <alignment horizontal="right" vertical="center"/>
    </xf>
    <xf numFmtId="4" fontId="2" fillId="5" borderId="29" xfId="2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4" fontId="12" fillId="0" borderId="26" xfId="2" applyNumberFormat="1" applyFont="1" applyFill="1" applyBorder="1" applyAlignment="1" applyProtection="1">
      <alignment horizontal="right" vertical="center"/>
    </xf>
    <xf numFmtId="4" fontId="1" fillId="0" borderId="23" xfId="3" applyNumberFormat="1" applyFont="1" applyFill="1" applyBorder="1" applyAlignment="1" applyProtection="1">
      <alignment horizontal="right" vertical="center"/>
    </xf>
    <xf numFmtId="4" fontId="1" fillId="0" borderId="11" xfId="3" applyNumberFormat="1" applyFont="1" applyFill="1" applyBorder="1" applyAlignment="1" applyProtection="1">
      <alignment horizontal="right" vertical="center"/>
    </xf>
    <xf numFmtId="4" fontId="1" fillId="0" borderId="44" xfId="3" applyNumberFormat="1" applyFont="1" applyFill="1" applyBorder="1" applyAlignment="1" applyProtection="1">
      <alignment horizontal="right" vertical="center"/>
    </xf>
    <xf numFmtId="4" fontId="12" fillId="0" borderId="25" xfId="2" applyNumberFormat="1" applyFont="1" applyFill="1" applyBorder="1" applyAlignment="1" applyProtection="1">
      <alignment horizontal="right" vertical="center"/>
    </xf>
    <xf numFmtId="4" fontId="1" fillId="0" borderId="7" xfId="3" applyNumberFormat="1" applyFont="1" applyFill="1" applyBorder="1" applyAlignment="1" applyProtection="1">
      <alignment horizontal="right" vertical="center"/>
    </xf>
    <xf numFmtId="4" fontId="1" fillId="0" borderId="8" xfId="3" applyNumberFormat="1" applyFont="1" applyFill="1" applyBorder="1" applyAlignment="1" applyProtection="1">
      <alignment horizontal="right" vertical="center"/>
    </xf>
    <xf numFmtId="4" fontId="1" fillId="0" borderId="9" xfId="3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42" xfId="0" applyFill="1" applyBorder="1" applyAlignment="1" applyProtection="1">
      <alignment horizontal="left" vertical="center"/>
    </xf>
    <xf numFmtId="4" fontId="14" fillId="9" borderId="32" xfId="0" applyNumberFormat="1" applyFont="1" applyFill="1" applyBorder="1" applyAlignment="1" applyProtection="1">
      <alignment horizontal="right" vertical="center"/>
    </xf>
    <xf numFmtId="4" fontId="1" fillId="8" borderId="32" xfId="2" applyNumberFormat="1" applyFont="1" applyFill="1" applyBorder="1" applyAlignment="1" applyProtection="1">
      <alignment horizontal="right" vertical="center"/>
      <protection locked="0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4" fontId="12" fillId="0" borderId="1" xfId="2" applyNumberFormat="1" applyFont="1" applyFill="1" applyBorder="1" applyAlignment="1" applyProtection="1">
      <alignment horizontal="right" vertical="center"/>
    </xf>
    <xf numFmtId="4" fontId="1" fillId="0" borderId="18" xfId="3" applyNumberFormat="1" applyFont="1" applyFill="1" applyBorder="1" applyAlignment="1" applyProtection="1">
      <alignment horizontal="right" vertical="center"/>
    </xf>
    <xf numFmtId="4" fontId="1" fillId="0" borderId="19" xfId="3" applyNumberFormat="1" applyFont="1" applyFill="1" applyBorder="1" applyAlignment="1" applyProtection="1">
      <alignment horizontal="right" vertical="center"/>
    </xf>
    <xf numFmtId="4" fontId="1" fillId="0" borderId="20" xfId="3" applyNumberFormat="1" applyFont="1" applyFill="1" applyBorder="1" applyAlignment="1" applyProtection="1">
      <alignment horizontal="right" vertical="center"/>
    </xf>
    <xf numFmtId="4" fontId="1" fillId="0" borderId="55" xfId="3" applyNumberFormat="1" applyFont="1" applyFill="1" applyBorder="1" applyAlignment="1" applyProtection="1">
      <alignment horizontal="right" vertical="center"/>
    </xf>
    <xf numFmtId="4" fontId="1" fillId="0" borderId="24" xfId="3" applyNumberFormat="1" applyFont="1" applyFill="1" applyBorder="1" applyAlignment="1" applyProtection="1">
      <alignment horizontal="right" vertical="center"/>
    </xf>
    <xf numFmtId="4" fontId="1" fillId="0" borderId="36" xfId="3" applyNumberFormat="1" applyFont="1" applyFill="1" applyBorder="1" applyAlignment="1" applyProtection="1">
      <alignment horizontal="right" vertical="center"/>
    </xf>
    <xf numFmtId="4" fontId="2" fillId="5" borderId="30" xfId="2" applyNumberFormat="1" applyFont="1" applyFill="1" applyBorder="1" applyAlignment="1" applyProtection="1">
      <alignment horizontal="right" vertical="center"/>
    </xf>
    <xf numFmtId="4" fontId="2" fillId="5" borderId="1" xfId="2" applyNumberFormat="1" applyFont="1" applyFill="1" applyBorder="1" applyAlignment="1" applyProtection="1">
      <alignment horizontal="right" vertical="center"/>
    </xf>
    <xf numFmtId="4" fontId="2" fillId="5" borderId="31" xfId="2" applyNumberFormat="1" applyFont="1" applyFill="1" applyBorder="1" applyAlignment="1" applyProtection="1">
      <alignment horizontal="right" vertical="center"/>
    </xf>
    <xf numFmtId="4" fontId="1" fillId="0" borderId="30" xfId="3" applyNumberFormat="1" applyFont="1" applyFill="1" applyBorder="1" applyAlignment="1" applyProtection="1">
      <alignment horizontal="center" vertical="center"/>
    </xf>
    <xf numFmtId="4" fontId="1" fillId="0" borderId="46" xfId="3" applyNumberFormat="1" applyFont="1" applyFill="1" applyBorder="1" applyAlignment="1" applyProtection="1">
      <alignment horizontal="center" vertical="center"/>
    </xf>
    <xf numFmtId="4" fontId="1" fillId="0" borderId="1" xfId="3" applyNumberFormat="1" applyFont="1" applyFill="1" applyBorder="1" applyAlignment="1" applyProtection="1">
      <alignment horizontal="center" vertical="center"/>
    </xf>
    <xf numFmtId="4" fontId="1" fillId="0" borderId="38" xfId="3" applyNumberFormat="1" applyFont="1" applyFill="1" applyBorder="1" applyAlignment="1" applyProtection="1">
      <alignment horizontal="center" vertical="center"/>
    </xf>
    <xf numFmtId="4" fontId="1" fillId="0" borderId="31" xfId="3" applyNumberFormat="1" applyFont="1" applyFill="1" applyBorder="1" applyAlignment="1" applyProtection="1">
      <alignment horizontal="center" vertical="center"/>
    </xf>
    <xf numFmtId="4" fontId="1" fillId="0" borderId="51" xfId="3" applyNumberFormat="1" applyFont="1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164" fontId="2" fillId="5" borderId="22" xfId="2" applyNumberFormat="1" applyFont="1" applyFill="1" applyBorder="1" applyAlignment="1" applyProtection="1">
      <alignment horizontal="right" vertical="center"/>
    </xf>
    <xf numFmtId="164" fontId="2" fillId="5" borderId="48" xfId="2" applyNumberFormat="1" applyFont="1" applyFill="1" applyBorder="1" applyAlignment="1" applyProtection="1">
      <alignment horizontal="right" vertical="center"/>
    </xf>
    <xf numFmtId="0" fontId="2" fillId="6" borderId="15" xfId="0" applyFont="1" applyFill="1" applyBorder="1" applyAlignment="1" applyProtection="1">
      <alignment horizontal="left" vertical="center"/>
    </xf>
    <xf numFmtId="0" fontId="2" fillId="6" borderId="16" xfId="0" applyFont="1" applyFill="1" applyBorder="1" applyAlignment="1" applyProtection="1">
      <alignment horizontal="left" vertical="center"/>
    </xf>
    <xf numFmtId="0" fontId="2" fillId="6" borderId="47" xfId="0" applyFont="1" applyFill="1" applyBorder="1" applyAlignment="1" applyProtection="1">
      <alignment horizontal="left" vertical="center"/>
    </xf>
    <xf numFmtId="0" fontId="2" fillId="0" borderId="35" xfId="0" applyFont="1" applyFill="1" applyBorder="1" applyAlignment="1" applyProtection="1">
      <alignment horizontal="left"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0" fontId="2" fillId="0" borderId="41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50" xfId="0" applyFont="1" applyFill="1" applyBorder="1" applyAlignment="1" applyProtection="1">
      <alignment horizontal="center" vertical="center"/>
    </xf>
    <xf numFmtId="4" fontId="2" fillId="5" borderId="25" xfId="2" applyNumberFormat="1" applyFont="1" applyFill="1" applyBorder="1" applyAlignment="1" applyProtection="1">
      <alignment horizontal="right" vertical="center"/>
    </xf>
    <xf numFmtId="4" fontId="1" fillId="0" borderId="25" xfId="3" applyNumberFormat="1" applyFont="1" applyFill="1" applyBorder="1" applyAlignment="1" applyProtection="1">
      <alignment horizontal="center" vertical="center"/>
    </xf>
    <xf numFmtId="4" fontId="1" fillId="0" borderId="52" xfId="3" applyNumberFormat="1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44" xfId="0" applyFill="1" applyBorder="1" applyAlignment="1" applyProtection="1">
      <alignment horizontal="left" vertical="center"/>
    </xf>
    <xf numFmtId="4" fontId="13" fillId="0" borderId="32" xfId="3" applyNumberFormat="1" applyFont="1" applyFill="1" applyBorder="1" applyAlignment="1" applyProtection="1">
      <alignment horizontal="center" vertical="center"/>
    </xf>
    <xf numFmtId="4" fontId="13" fillId="0" borderId="45" xfId="3" applyNumberFormat="1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4" fontId="13" fillId="0" borderId="32" xfId="3" applyNumberFormat="1" applyFont="1" applyFill="1" applyBorder="1" applyAlignment="1" applyProtection="1">
      <alignment horizontal="right" vertical="center"/>
    </xf>
    <xf numFmtId="4" fontId="1" fillId="8" borderId="24" xfId="2" applyNumberFormat="1" applyFont="1" applyFill="1" applyBorder="1" applyAlignment="1" applyProtection="1">
      <alignment horizontal="left" vertical="center"/>
      <protection locked="0"/>
    </xf>
    <xf numFmtId="4" fontId="1" fillId="8" borderId="36" xfId="2" applyNumberFormat="1" applyFont="1" applyFill="1" applyBorder="1" applyAlignment="1" applyProtection="1">
      <alignment horizontal="left" vertical="center"/>
      <protection locked="0"/>
    </xf>
    <xf numFmtId="4" fontId="1" fillId="8" borderId="27" xfId="2" applyNumberFormat="1" applyFont="1" applyFill="1" applyBorder="1" applyAlignment="1" applyProtection="1">
      <alignment horizontal="left" vertical="center"/>
      <protection locked="0"/>
    </xf>
    <xf numFmtId="4" fontId="1" fillId="8" borderId="42" xfId="2" applyNumberFormat="1" applyFont="1" applyFill="1" applyBorder="1" applyAlignment="1" applyProtection="1">
      <alignment horizontal="left" vertical="center"/>
      <protection locked="0"/>
    </xf>
    <xf numFmtId="4" fontId="2" fillId="5" borderId="32" xfId="2" applyNumberFormat="1" applyFont="1" applyFill="1" applyBorder="1" applyAlignment="1" applyProtection="1">
      <alignment horizontal="right" vertical="center"/>
    </xf>
    <xf numFmtId="4" fontId="1" fillId="0" borderId="32" xfId="3" applyNumberFormat="1" applyFont="1" applyFill="1" applyBorder="1" applyAlignment="1" applyProtection="1">
      <alignment horizontal="center" vertical="center"/>
    </xf>
    <xf numFmtId="4" fontId="1" fillId="0" borderId="45" xfId="3" applyNumberFormat="1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4" fontId="1" fillId="0" borderId="23" xfId="3" applyNumberFormat="1" applyFont="1" applyFill="1" applyBorder="1" applyAlignment="1" applyProtection="1">
      <alignment horizontal="center" vertical="center"/>
    </xf>
    <xf numFmtId="4" fontId="1" fillId="0" borderId="11" xfId="3" applyNumberFormat="1" applyFont="1" applyFill="1" applyBorder="1" applyAlignment="1" applyProtection="1">
      <alignment horizontal="center" vertical="center"/>
    </xf>
    <xf numFmtId="4" fontId="1" fillId="0" borderId="12" xfId="3" applyNumberFormat="1" applyFont="1" applyFill="1" applyBorder="1" applyAlignment="1" applyProtection="1">
      <alignment horizontal="center" vertical="center"/>
    </xf>
    <xf numFmtId="4" fontId="1" fillId="0" borderId="64" xfId="3" applyNumberFormat="1" applyFont="1" applyFill="1" applyBorder="1" applyAlignment="1" applyProtection="1">
      <alignment horizontal="center" vertical="center"/>
    </xf>
    <xf numFmtId="4" fontId="1" fillId="0" borderId="16" xfId="3" applyNumberFormat="1" applyFont="1" applyFill="1" applyBorder="1" applyAlignment="1" applyProtection="1">
      <alignment horizontal="center" vertical="center"/>
    </xf>
    <xf numFmtId="4" fontId="1" fillId="0" borderId="17" xfId="3" applyNumberFormat="1" applyFont="1" applyFill="1" applyBorder="1" applyAlignment="1" applyProtection="1">
      <alignment horizontal="center" vertical="center"/>
    </xf>
    <xf numFmtId="4" fontId="12" fillId="0" borderId="28" xfId="2" applyNumberFormat="1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8" borderId="2" xfId="0" applyFill="1" applyBorder="1" applyAlignment="1" applyProtection="1">
      <alignment vertical="top"/>
      <protection locked="0"/>
    </xf>
    <xf numFmtId="0" fontId="0" fillId="8" borderId="3" xfId="0" applyFill="1" applyBorder="1" applyAlignment="1" applyProtection="1">
      <alignment vertical="top"/>
      <protection locked="0"/>
    </xf>
    <xf numFmtId="0" fontId="0" fillId="8" borderId="4" xfId="0" applyFill="1" applyBorder="1" applyAlignment="1" applyProtection="1">
      <alignment vertical="top"/>
      <protection locked="0"/>
    </xf>
    <xf numFmtId="0" fontId="0" fillId="8" borderId="5" xfId="0" applyFill="1" applyBorder="1" applyAlignment="1" applyProtection="1">
      <alignment vertical="top"/>
      <protection locked="0"/>
    </xf>
    <xf numFmtId="0" fontId="0" fillId="8" borderId="0" xfId="0" applyFill="1" applyBorder="1" applyAlignment="1" applyProtection="1">
      <alignment vertical="top"/>
      <protection locked="0"/>
    </xf>
    <xf numFmtId="0" fontId="0" fillId="8" borderId="6" xfId="0" applyFill="1" applyBorder="1" applyAlignment="1" applyProtection="1">
      <alignment vertical="top"/>
      <protection locked="0"/>
    </xf>
    <xf numFmtId="0" fontId="0" fillId="8" borderId="7" xfId="0" applyFill="1" applyBorder="1" applyAlignment="1" applyProtection="1">
      <alignment vertical="top"/>
      <protection locked="0"/>
    </xf>
    <xf numFmtId="0" fontId="0" fillId="8" borderId="8" xfId="0" applyFill="1" applyBorder="1" applyAlignment="1" applyProtection="1">
      <alignment vertical="top"/>
      <protection locked="0"/>
    </xf>
    <xf numFmtId="0" fontId="0" fillId="8" borderId="9" xfId="0" applyFill="1" applyBorder="1" applyAlignment="1" applyProtection="1">
      <alignment vertical="top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2" fillId="3" borderId="33" xfId="0" applyFont="1" applyFill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left" vertical="center"/>
    </xf>
    <xf numFmtId="0" fontId="2" fillId="3" borderId="34" xfId="0" applyFont="1" applyFill="1" applyBorder="1" applyAlignment="1" applyProtection="1">
      <alignment horizontal="left" vertical="center"/>
    </xf>
    <xf numFmtId="4" fontId="2" fillId="9" borderId="32" xfId="2" applyNumberFormat="1" applyFont="1" applyFill="1" applyBorder="1" applyAlignment="1" applyProtection="1">
      <alignment horizontal="right" vertical="center"/>
    </xf>
    <xf numFmtId="4" fontId="2" fillId="9" borderId="45" xfId="2" applyNumberFormat="1" applyFont="1" applyFill="1" applyBorder="1" applyAlignment="1" applyProtection="1">
      <alignment horizontal="right" vertical="center"/>
    </xf>
    <xf numFmtId="166" fontId="2" fillId="11" borderId="53" xfId="2" applyNumberFormat="1" applyFont="1" applyFill="1" applyBorder="1" applyAlignment="1" applyProtection="1">
      <alignment horizontal="right" vertical="center"/>
    </xf>
    <xf numFmtId="166" fontId="2" fillId="11" borderId="21" xfId="2" applyNumberFormat="1" applyFont="1" applyFill="1" applyBorder="1" applyAlignment="1" applyProtection="1">
      <alignment horizontal="right" vertical="center"/>
    </xf>
    <xf numFmtId="166" fontId="2" fillId="11" borderId="65" xfId="2" applyNumberFormat="1" applyFont="1" applyFill="1" applyBorder="1" applyAlignment="1" applyProtection="1">
      <alignment horizontal="right" vertical="center"/>
    </xf>
    <xf numFmtId="4" fontId="2" fillId="5" borderId="23" xfId="2" applyNumberFormat="1" applyFont="1" applyFill="1" applyBorder="1" applyAlignment="1" applyProtection="1">
      <alignment horizontal="right" vertical="center"/>
    </xf>
    <xf numFmtId="4" fontId="2" fillId="5" borderId="11" xfId="2" applyNumberFormat="1" applyFont="1" applyFill="1" applyBorder="1" applyAlignment="1" applyProtection="1">
      <alignment horizontal="right" vertical="center"/>
    </xf>
    <xf numFmtId="4" fontId="2" fillId="5" borderId="44" xfId="2" applyNumberFormat="1" applyFont="1" applyFill="1" applyBorder="1" applyAlignment="1" applyProtection="1">
      <alignment horizontal="right" vertical="center"/>
    </xf>
    <xf numFmtId="4" fontId="2" fillId="5" borderId="64" xfId="2" applyNumberFormat="1" applyFont="1" applyFill="1" applyBorder="1" applyAlignment="1" applyProtection="1">
      <alignment horizontal="right" vertical="center"/>
    </xf>
    <xf numFmtId="4" fontId="2" fillId="5" borderId="16" xfId="2" applyNumberFormat="1" applyFont="1" applyFill="1" applyBorder="1" applyAlignment="1" applyProtection="1">
      <alignment horizontal="right" vertical="center"/>
    </xf>
    <xf numFmtId="4" fontId="2" fillId="5" borderId="47" xfId="2" applyNumberFormat="1" applyFont="1" applyFill="1" applyBorder="1" applyAlignment="1" applyProtection="1">
      <alignment horizontal="right" vertical="center"/>
    </xf>
    <xf numFmtId="0" fontId="36" fillId="6" borderId="90" xfId="5" applyFont="1" applyFill="1" applyBorder="1" applyAlignment="1" applyProtection="1">
      <alignment horizontal="center" vertical="center"/>
    </xf>
    <xf numFmtId="0" fontId="36" fillId="6" borderId="68" xfId="5" applyFont="1" applyFill="1" applyBorder="1" applyAlignment="1" applyProtection="1">
      <alignment horizontal="center" vertical="center"/>
    </xf>
    <xf numFmtId="0" fontId="36" fillId="0" borderId="70" xfId="5" applyFont="1" applyFill="1" applyBorder="1" applyAlignment="1" applyProtection="1">
      <alignment horizontal="center" vertical="center"/>
    </xf>
    <xf numFmtId="0" fontId="36" fillId="0" borderId="69" xfId="5" applyFont="1" applyFill="1" applyBorder="1" applyAlignment="1" applyProtection="1">
      <alignment horizontal="center" vertical="center"/>
    </xf>
    <xf numFmtId="0" fontId="36" fillId="0" borderId="67" xfId="5" applyFont="1" applyFill="1" applyBorder="1" applyAlignment="1" applyProtection="1">
      <alignment horizontal="center" vertical="center"/>
    </xf>
    <xf numFmtId="0" fontId="38" fillId="2" borderId="0" xfId="5" applyFont="1" applyFill="1" applyAlignment="1" applyProtection="1">
      <alignment horizontal="left"/>
    </xf>
    <xf numFmtId="167" fontId="41" fillId="0" borderId="0" xfId="5" applyNumberFormat="1" applyFont="1" applyFill="1" applyBorder="1" applyAlignment="1" applyProtection="1">
      <alignment horizontal="left" vertical="center"/>
    </xf>
    <xf numFmtId="0" fontId="47" fillId="7" borderId="0" xfId="5" applyFont="1" applyFill="1" applyProtection="1"/>
    <xf numFmtId="0" fontId="47" fillId="7" borderId="0" xfId="5" applyFont="1" applyFill="1" applyAlignment="1" applyProtection="1">
      <alignment horizontal="center"/>
    </xf>
    <xf numFmtId="0" fontId="2" fillId="10" borderId="33" xfId="0" applyFont="1" applyFill="1" applyBorder="1" applyAlignment="1" applyProtection="1">
      <alignment horizontal="center" vertical="center"/>
    </xf>
    <xf numFmtId="0" fontId="2" fillId="10" borderId="21" xfId="0" applyFont="1" applyFill="1" applyBorder="1" applyAlignment="1" applyProtection="1">
      <alignment horizontal="center" vertical="center"/>
    </xf>
    <xf numFmtId="0" fontId="2" fillId="10" borderId="21" xfId="0" applyFont="1" applyFill="1" applyBorder="1" applyAlignment="1" applyProtection="1">
      <alignment horizontal="right" vertical="center"/>
    </xf>
    <xf numFmtId="0" fontId="2" fillId="10" borderId="34" xfId="0" applyFont="1" applyFill="1" applyBorder="1" applyAlignment="1" applyProtection="1">
      <alignment horizontal="right" vertical="center"/>
    </xf>
  </cellXfs>
  <cellStyles count="8">
    <cellStyle name="Comma_Hotel TalismanProdesa" xfId="7" xr:uid="{9DEAE7AB-E290-4F1A-B897-8C1A40BCA5D7}"/>
    <cellStyle name="Euro" xfId="6" xr:uid="{0AD56CA5-A2ED-41D9-B19B-329016693758}"/>
    <cellStyle name="Moeda" xfId="2" builtinId="4"/>
    <cellStyle name="Normal" xfId="0" builtinId="0"/>
    <cellStyle name="Normal 2" xfId="1" xr:uid="{00000000-0005-0000-0000-000002000000}"/>
    <cellStyle name="Normal_ListaDespesasSITRAA." xfId="5" xr:uid="{DB6DC792-7209-43A0-9C63-F1FD56E6D8A3}"/>
    <cellStyle name="Percentagem" xfId="3" builtinId="5"/>
    <cellStyle name="Vírgula" xfId="4" builtinId="3"/>
  </cellStyles>
  <dxfs count="28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66FFFF"/>
        </patternFill>
      </fill>
    </dxf>
    <dxf>
      <fill>
        <patternFill>
          <bgColor rgb="FFFFFF00"/>
        </patternFill>
      </fill>
    </dxf>
    <dxf>
      <font>
        <color theme="9" tint="0.79998168889431442"/>
      </font>
    </dxf>
    <dxf>
      <font>
        <color theme="0" tint="-0.14996795556505021"/>
      </font>
    </dxf>
    <dxf>
      <font>
        <color theme="7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 tint="-0.14996795556505021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 tint="-0.14996795556505021"/>
      </font>
    </dxf>
  </dxfs>
  <tableStyles count="0" defaultTableStyle="TableStyleMedium2" defaultPivotStyle="PivotStyleLight16"/>
  <colors>
    <mruColors>
      <color rgb="FF66FFFF"/>
      <color rgb="FF00FFFF"/>
      <color rgb="FF000099"/>
      <color rgb="FF0000CC"/>
      <color rgb="FFEFF9FF"/>
      <color rgb="FFE5F5FF"/>
      <color rgb="FFCCFFFF"/>
      <color rgb="FFFFCC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201"/>
  <sheetViews>
    <sheetView showGridLines="0" showRowColHeaders="0" zoomScaleNormal="100" zoomScaleSheetLayoutView="85" workbookViewId="0">
      <selection activeCell="K25" sqref="K25:M25"/>
    </sheetView>
  </sheetViews>
  <sheetFormatPr defaultColWidth="9.140625" defaultRowHeight="15"/>
  <cols>
    <col min="1" max="59" width="2.42578125" style="19" customWidth="1"/>
    <col min="60" max="60" width="9.140625" style="88" customWidth="1"/>
    <col min="61" max="61" width="9.140625" style="89" hidden="1" customWidth="1"/>
    <col min="62" max="62" width="7.42578125" style="89" hidden="1" customWidth="1"/>
    <col min="63" max="63" width="9.140625" style="89" hidden="1" customWidth="1"/>
    <col min="64" max="65" width="9.140625" style="88" hidden="1" customWidth="1"/>
    <col min="66" max="66" width="11.5703125" style="88" hidden="1" customWidth="1"/>
    <col min="67" max="67" width="21.140625" style="88" hidden="1" customWidth="1"/>
    <col min="68" max="68" width="8.140625" style="88" hidden="1" customWidth="1"/>
    <col min="69" max="71" width="12.140625" style="88" hidden="1" customWidth="1"/>
    <col min="72" max="81" width="9.140625" style="88" hidden="1" customWidth="1"/>
    <col min="82" max="87" width="0" style="88" hidden="1" customWidth="1"/>
    <col min="88" max="16384" width="9.140625" style="19"/>
  </cols>
  <sheetData>
    <row r="1" spans="1:8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99" t="s">
        <v>204</v>
      </c>
      <c r="BF1" s="1"/>
      <c r="BG1" s="1"/>
    </row>
    <row r="2" spans="1:8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8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87" s="20" customFormat="1" ht="14.25">
      <c r="A4" s="26"/>
      <c r="B4" s="26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188" t="s">
        <v>0</v>
      </c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28"/>
      <c r="AO4" s="28"/>
      <c r="AP4" s="28"/>
      <c r="AQ4" s="28"/>
      <c r="AR4" s="28"/>
      <c r="AS4" s="26"/>
      <c r="AT4" s="28"/>
      <c r="AU4" s="28"/>
      <c r="AV4" s="28"/>
      <c r="AW4" s="26"/>
      <c r="AX4" s="28"/>
      <c r="AY4" s="28"/>
      <c r="AZ4" s="28"/>
      <c r="BA4" s="28"/>
      <c r="BB4" s="26"/>
      <c r="BC4" s="26"/>
      <c r="BD4" s="26"/>
      <c r="BE4" s="26"/>
      <c r="BF4" s="26"/>
      <c r="BG4" s="26"/>
      <c r="BH4" s="90"/>
      <c r="BI4" s="91"/>
      <c r="BJ4" s="91"/>
      <c r="BK4" s="91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</row>
    <row r="5" spans="1:87" s="20" customFormat="1" ht="15" customHeight="1">
      <c r="A5" s="26"/>
      <c r="B5" s="26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188" t="s">
        <v>205</v>
      </c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6"/>
      <c r="BC5" s="26"/>
      <c r="BD5" s="26"/>
      <c r="BE5" s="26"/>
      <c r="BF5" s="26"/>
      <c r="BG5" s="26"/>
      <c r="BH5" s="90"/>
      <c r="BI5" s="91"/>
      <c r="BJ5" s="91"/>
      <c r="BK5" s="91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</row>
    <row r="6" spans="1:87" s="20" customFormat="1" ht="14.25">
      <c r="A6" s="26"/>
      <c r="B6" s="26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188" t="s">
        <v>1</v>
      </c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90"/>
      <c r="BI6" s="91"/>
      <c r="BJ6" s="91"/>
      <c r="BK6" s="91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</row>
    <row r="7" spans="1:8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87" s="21" customFormat="1" ht="23.25">
      <c r="A8" s="29"/>
      <c r="B8" s="189" t="s">
        <v>206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"/>
      <c r="BG8" s="29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</row>
    <row r="9" spans="1:87" s="21" customFormat="1" ht="23.25">
      <c r="A9" s="29"/>
      <c r="B9" s="191" t="s">
        <v>227</v>
      </c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"/>
      <c r="BG9" s="29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</row>
    <row r="10" spans="1:87" s="21" customFormat="1" ht="23.25">
      <c r="A10" s="29"/>
      <c r="B10" s="191" t="s">
        <v>245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"/>
      <c r="BG10" s="29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</row>
    <row r="11" spans="1:87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87" ht="15" customHeight="1">
      <c r="A12" s="1"/>
      <c r="B12" s="1"/>
      <c r="C12" s="30"/>
      <c r="D12" s="31"/>
      <c r="E12" s="31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1"/>
      <c r="BB12" s="31"/>
      <c r="BC12" s="31"/>
      <c r="BD12" s="31"/>
      <c r="BE12" s="33"/>
      <c r="BF12" s="1"/>
      <c r="BG12" s="1"/>
    </row>
    <row r="13" spans="1:87" ht="15" customHeight="1">
      <c r="A13" s="1"/>
      <c r="B13" s="1"/>
      <c r="C13" s="34"/>
      <c r="D13" s="35"/>
      <c r="E13" s="36"/>
      <c r="F13" s="3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7"/>
      <c r="BB13" s="37"/>
      <c r="BC13" s="39"/>
      <c r="BD13" s="35"/>
      <c r="BE13" s="40"/>
      <c r="BF13" s="1"/>
      <c r="BG13" s="1"/>
    </row>
    <row r="14" spans="1:87" ht="15" customHeight="1">
      <c r="A14" s="1"/>
      <c r="B14" s="1"/>
      <c r="C14" s="41"/>
      <c r="D14" s="42"/>
      <c r="E14" s="43"/>
      <c r="F14" s="42"/>
      <c r="G14" s="190" t="s">
        <v>122</v>
      </c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42"/>
      <c r="BC14" s="44"/>
      <c r="BD14" s="42"/>
      <c r="BE14" s="45"/>
      <c r="BF14" s="1"/>
      <c r="BG14" s="1"/>
    </row>
    <row r="15" spans="1:87" ht="15" customHeight="1">
      <c r="A15" s="1"/>
      <c r="B15" s="1"/>
      <c r="C15" s="41"/>
      <c r="D15" s="42"/>
      <c r="E15" s="43"/>
      <c r="F15" s="42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42"/>
      <c r="BC15" s="44"/>
      <c r="BD15" s="42"/>
      <c r="BE15" s="45"/>
      <c r="BF15" s="1"/>
      <c r="BG15" s="1"/>
    </row>
    <row r="16" spans="1:87" ht="15" customHeight="1">
      <c r="A16" s="1"/>
      <c r="B16" s="1"/>
      <c r="C16" s="41"/>
      <c r="D16" s="42"/>
      <c r="E16" s="43"/>
      <c r="F16" s="42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42"/>
      <c r="BC16" s="44"/>
      <c r="BD16" s="42"/>
      <c r="BE16" s="45"/>
      <c r="BF16" s="1"/>
      <c r="BG16" s="1"/>
    </row>
    <row r="17" spans="1:59" ht="15" customHeight="1">
      <c r="A17" s="1"/>
      <c r="B17" s="1"/>
      <c r="C17" s="41"/>
      <c r="D17" s="42"/>
      <c r="E17" s="43"/>
      <c r="F17" s="42"/>
      <c r="G17" s="187" t="s">
        <v>200</v>
      </c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42"/>
      <c r="BC17" s="44"/>
      <c r="BD17" s="42"/>
      <c r="BE17" s="45"/>
      <c r="BF17" s="1"/>
      <c r="BG17" s="1"/>
    </row>
    <row r="18" spans="1:59" ht="15" customHeight="1">
      <c r="A18" s="1"/>
      <c r="B18" s="1"/>
      <c r="C18" s="41"/>
      <c r="D18" s="42"/>
      <c r="E18" s="43"/>
      <c r="F18" s="42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42"/>
      <c r="BC18" s="44"/>
      <c r="BD18" s="42"/>
      <c r="BE18" s="45"/>
      <c r="BF18" s="1"/>
      <c r="BG18" s="1"/>
    </row>
    <row r="19" spans="1:59">
      <c r="A19" s="1"/>
      <c r="B19" s="1"/>
      <c r="C19" s="41"/>
      <c r="D19" s="42"/>
      <c r="E19" s="46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8"/>
      <c r="BD19" s="42"/>
      <c r="BE19" s="45"/>
      <c r="BF19" s="1"/>
      <c r="BG19" s="1"/>
    </row>
    <row r="20" spans="1:59" ht="15.75" thickBot="1">
      <c r="A20" s="1"/>
      <c r="B20" s="1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1"/>
      <c r="BF20" s="1"/>
      <c r="BG20" s="1"/>
    </row>
    <row r="21" spans="1:59" ht="15.75" thickBot="1">
      <c r="A21" s="1"/>
      <c r="B21" s="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1"/>
      <c r="BG21" s="1"/>
    </row>
    <row r="22" spans="1:59" ht="15.75" customHeight="1">
      <c r="A22" s="1"/>
      <c r="B22" s="1"/>
      <c r="C22" s="52"/>
      <c r="D22" s="53"/>
      <c r="E22" s="53"/>
      <c r="F22" s="53"/>
      <c r="G22" s="53"/>
      <c r="H22" s="53"/>
      <c r="I22" s="53"/>
      <c r="J22" s="53"/>
      <c r="K22" s="53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5"/>
      <c r="BF22" s="1"/>
      <c r="BG22" s="1"/>
    </row>
    <row r="23" spans="1:59" ht="18.75">
      <c r="A23" s="1"/>
      <c r="B23" s="1"/>
      <c r="C23" s="60"/>
      <c r="D23" s="182" t="s">
        <v>117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61"/>
      <c r="BF23" s="1"/>
      <c r="BG23" s="1"/>
    </row>
    <row r="24" spans="1:59">
      <c r="A24" s="1"/>
      <c r="B24" s="1"/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66"/>
      <c r="Z24" s="66"/>
      <c r="AA24" s="66"/>
      <c r="AB24" s="66"/>
      <c r="AC24" s="66"/>
      <c r="AD24" s="66"/>
      <c r="AE24" s="66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42"/>
      <c r="BD24" s="42"/>
      <c r="BE24" s="58"/>
      <c r="BF24" s="1"/>
      <c r="BG24" s="1"/>
    </row>
    <row r="25" spans="1:59">
      <c r="A25" s="1"/>
      <c r="B25" s="1"/>
      <c r="C25" s="56"/>
      <c r="D25" s="57"/>
      <c r="E25" s="57"/>
      <c r="F25" s="57"/>
      <c r="G25" s="57"/>
      <c r="H25" s="57"/>
      <c r="I25" s="57"/>
      <c r="J25" s="64" t="s">
        <v>41</v>
      </c>
      <c r="K25" s="179"/>
      <c r="L25" s="180"/>
      <c r="M25" s="181"/>
      <c r="N25" s="66" t="s">
        <v>5</v>
      </c>
      <c r="O25" s="179"/>
      <c r="P25" s="180"/>
      <c r="Q25" s="181"/>
      <c r="R25" s="57"/>
      <c r="S25" s="57"/>
      <c r="T25" s="57"/>
      <c r="U25" s="57"/>
      <c r="V25" s="57"/>
      <c r="W25" s="57"/>
      <c r="X25" s="72" t="s">
        <v>40</v>
      </c>
      <c r="Y25" s="178"/>
      <c r="Z25" s="178"/>
      <c r="AA25" s="178"/>
      <c r="AB25" s="178"/>
      <c r="AC25" s="178"/>
      <c r="AD25" s="178"/>
      <c r="AE25" s="178"/>
      <c r="AF25" s="57"/>
      <c r="AG25" s="57"/>
      <c r="AH25" s="57"/>
      <c r="AI25" s="57"/>
      <c r="AJ25" s="57"/>
      <c r="AK25" s="72" t="s">
        <v>109</v>
      </c>
      <c r="AL25" s="178"/>
      <c r="AM25" s="178"/>
      <c r="AN25" s="178"/>
      <c r="AO25" s="178"/>
      <c r="AP25" s="178"/>
      <c r="AQ25" s="178"/>
      <c r="AR25" s="178"/>
      <c r="AS25" s="57"/>
      <c r="AT25" s="57"/>
      <c r="AU25" s="57"/>
      <c r="AV25" s="57"/>
      <c r="AW25" s="72" t="s">
        <v>182</v>
      </c>
      <c r="AX25" s="178"/>
      <c r="AY25" s="178"/>
      <c r="AZ25" s="178"/>
      <c r="BA25" s="178"/>
      <c r="BB25" s="178"/>
      <c r="BC25" s="178"/>
      <c r="BD25" s="178"/>
      <c r="BE25" s="58"/>
      <c r="BF25" s="1"/>
      <c r="BG25" s="1"/>
    </row>
    <row r="26" spans="1:59">
      <c r="A26" s="1"/>
      <c r="B26" s="1"/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66"/>
      <c r="Z26" s="66"/>
      <c r="AA26" s="66"/>
      <c r="AB26" s="66"/>
      <c r="AC26" s="66"/>
      <c r="AD26" s="66"/>
      <c r="AE26" s="66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42"/>
      <c r="BD26" s="42"/>
      <c r="BE26" s="58"/>
      <c r="BF26" s="1"/>
      <c r="BG26" s="1"/>
    </row>
    <row r="27" spans="1:59" ht="15.75">
      <c r="A27" s="1"/>
      <c r="B27" s="1"/>
      <c r="C27" s="71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64" t="s">
        <v>121</v>
      </c>
      <c r="P27" s="179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1"/>
      <c r="AY27" s="18"/>
      <c r="AZ27" s="57"/>
      <c r="BA27" s="57"/>
      <c r="BB27" s="57"/>
      <c r="BC27" s="73"/>
      <c r="BD27" s="73"/>
      <c r="BE27" s="74"/>
      <c r="BF27" s="1"/>
      <c r="BG27" s="1"/>
    </row>
    <row r="28" spans="1:59" ht="15.75">
      <c r="A28" s="1"/>
      <c r="B28" s="1"/>
      <c r="C28" s="71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73"/>
      <c r="BD28" s="73"/>
      <c r="BE28" s="74"/>
      <c r="BF28" s="1"/>
      <c r="BG28" s="1"/>
    </row>
    <row r="29" spans="1:59" ht="15.75">
      <c r="A29" s="1"/>
      <c r="B29" s="1"/>
      <c r="C29" s="71"/>
      <c r="D29" s="63" t="s">
        <v>188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18"/>
      <c r="AD29" s="64" t="s">
        <v>17</v>
      </c>
      <c r="AE29" s="179"/>
      <c r="AF29" s="180"/>
      <c r="AG29" s="181"/>
      <c r="AH29" s="66" t="s">
        <v>5</v>
      </c>
      <c r="AI29" s="179"/>
      <c r="AJ29" s="180"/>
      <c r="AK29" s="181"/>
      <c r="AL29" s="66" t="s">
        <v>5</v>
      </c>
      <c r="AM29" s="179"/>
      <c r="AN29" s="180"/>
      <c r="AO29" s="181"/>
      <c r="AP29" s="18"/>
      <c r="AQ29" s="57"/>
      <c r="AR29" s="18"/>
      <c r="AS29" s="64" t="s">
        <v>16</v>
      </c>
      <c r="AT29" s="179"/>
      <c r="AU29" s="180"/>
      <c r="AV29" s="181"/>
      <c r="AW29" s="66" t="s">
        <v>5</v>
      </c>
      <c r="AX29" s="179"/>
      <c r="AY29" s="180"/>
      <c r="AZ29" s="181"/>
      <c r="BA29" s="66" t="s">
        <v>5</v>
      </c>
      <c r="BB29" s="179"/>
      <c r="BC29" s="180"/>
      <c r="BD29" s="181"/>
      <c r="BE29" s="74"/>
      <c r="BF29" s="1"/>
      <c r="BG29" s="1"/>
    </row>
    <row r="30" spans="1:59" ht="16.5" thickBot="1">
      <c r="A30" s="1"/>
      <c r="B30" s="1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7"/>
      <c r="BF30" s="1"/>
      <c r="BG30" s="1"/>
    </row>
    <row r="31" spans="1:59" ht="16.5" thickBot="1">
      <c r="A31" s="1"/>
      <c r="B31" s="1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1"/>
      <c r="BG31" s="1"/>
    </row>
    <row r="32" spans="1:59">
      <c r="A32" s="1"/>
      <c r="B32" s="1"/>
      <c r="C32" s="52"/>
      <c r="D32" s="53"/>
      <c r="E32" s="53"/>
      <c r="F32" s="53"/>
      <c r="G32" s="53"/>
      <c r="H32" s="53"/>
      <c r="I32" s="53"/>
      <c r="J32" s="53"/>
      <c r="K32" s="53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5"/>
      <c r="BF32" s="1"/>
      <c r="BG32" s="1"/>
    </row>
    <row r="33" spans="1:88" ht="18.75">
      <c r="A33" s="1"/>
      <c r="B33" s="1"/>
      <c r="C33" s="60"/>
      <c r="D33" s="182" t="s">
        <v>197</v>
      </c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61"/>
      <c r="BF33" s="1"/>
      <c r="BG33" s="1"/>
    </row>
    <row r="34" spans="1:88">
      <c r="A34" s="1"/>
      <c r="B34" s="1"/>
      <c r="C34" s="65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58"/>
      <c r="BF34" s="1"/>
      <c r="BG34" s="1"/>
    </row>
    <row r="35" spans="1:88">
      <c r="A35" s="1"/>
      <c r="B35" s="1"/>
      <c r="C35" s="65"/>
      <c r="D35" s="42"/>
      <c r="E35" s="57"/>
      <c r="F35" s="57"/>
      <c r="G35" s="64" t="s">
        <v>201</v>
      </c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58"/>
      <c r="BF35" s="1"/>
      <c r="BG35" s="1"/>
    </row>
    <row r="36" spans="1:88">
      <c r="A36" s="1"/>
      <c r="B36" s="1"/>
      <c r="C36" s="65"/>
      <c r="D36" s="42"/>
      <c r="E36" s="57"/>
      <c r="F36" s="57"/>
      <c r="G36" s="57"/>
      <c r="H36" s="57" t="s">
        <v>9</v>
      </c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42"/>
      <c r="BB36" s="42"/>
      <c r="BC36" s="42"/>
      <c r="BD36" s="42"/>
      <c r="BE36" s="58"/>
      <c r="BF36" s="1"/>
      <c r="BG36" s="1"/>
    </row>
    <row r="37" spans="1:88">
      <c r="A37" s="1"/>
      <c r="B37" s="1"/>
      <c r="C37" s="65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58"/>
      <c r="BF37" s="1"/>
      <c r="BG37" s="1"/>
    </row>
    <row r="38" spans="1:88">
      <c r="A38" s="1"/>
      <c r="B38" s="1"/>
      <c r="C38" s="65"/>
      <c r="D38" s="63" t="s">
        <v>146</v>
      </c>
      <c r="E38" s="57"/>
      <c r="F38" s="57"/>
      <c r="G38" s="57"/>
      <c r="H38" s="57"/>
      <c r="I38" s="57"/>
      <c r="J38" s="57"/>
      <c r="K38" s="57"/>
      <c r="L38" s="18"/>
      <c r="M38" s="18"/>
      <c r="N38" s="174"/>
      <c r="O38" s="175"/>
      <c r="P38" s="175"/>
      <c r="Q38" s="175"/>
      <c r="R38" s="175"/>
      <c r="S38" s="175"/>
      <c r="T38" s="175"/>
      <c r="U38" s="175"/>
      <c r="V38" s="175"/>
      <c r="W38" s="176"/>
      <c r="X38" s="1"/>
      <c r="Y38" s="1"/>
      <c r="Z38" s="57"/>
      <c r="AA38" s="57"/>
      <c r="AB38" s="57"/>
      <c r="AC38" s="64" t="s">
        <v>198</v>
      </c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"/>
      <c r="AO38" s="1"/>
      <c r="AP38" s="1"/>
      <c r="AQ38" s="1"/>
      <c r="AR38" s="1"/>
      <c r="AS38" s="64" t="s">
        <v>48</v>
      </c>
      <c r="AT38" s="179"/>
      <c r="AU38" s="180"/>
      <c r="AV38" s="181"/>
      <c r="AW38" s="66" t="s">
        <v>5</v>
      </c>
      <c r="AX38" s="179"/>
      <c r="AY38" s="180"/>
      <c r="AZ38" s="181"/>
      <c r="BA38" s="66" t="s">
        <v>5</v>
      </c>
      <c r="BB38" s="179"/>
      <c r="BC38" s="180"/>
      <c r="BD38" s="181"/>
      <c r="BE38" s="58"/>
      <c r="BF38" s="1"/>
      <c r="BG38" s="1"/>
    </row>
    <row r="39" spans="1:88">
      <c r="A39" s="1"/>
      <c r="B39" s="1"/>
      <c r="C39" s="65"/>
      <c r="D39" s="57"/>
      <c r="E39" s="57"/>
      <c r="F39" s="57"/>
      <c r="G39" s="57"/>
      <c r="H39" s="57"/>
      <c r="I39" s="57"/>
      <c r="J39" s="57"/>
      <c r="K39" s="57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57"/>
      <c r="AA39" s="57"/>
      <c r="AB39" s="57"/>
      <c r="AC39" s="57"/>
      <c r="AD39" s="57"/>
      <c r="AE39" s="57"/>
      <c r="AF39" s="64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8"/>
      <c r="BF39" s="1"/>
      <c r="BG39" s="1"/>
    </row>
    <row r="40" spans="1:88">
      <c r="A40" s="1"/>
      <c r="B40" s="1"/>
      <c r="C40" s="65"/>
      <c r="D40" s="57"/>
      <c r="E40" s="57"/>
      <c r="F40" s="57"/>
      <c r="G40" s="64" t="s">
        <v>11</v>
      </c>
      <c r="H40" s="174"/>
      <c r="I40" s="175"/>
      <c r="J40" s="175"/>
      <c r="K40" s="175"/>
      <c r="L40" s="175"/>
      <c r="M40" s="175"/>
      <c r="N40" s="175"/>
      <c r="O40" s="175"/>
      <c r="P40" s="175"/>
      <c r="Q40" s="176"/>
      <c r="R40" s="57"/>
      <c r="S40" s="57"/>
      <c r="T40" s="57"/>
      <c r="U40" s="57"/>
      <c r="V40" s="64" t="s">
        <v>10</v>
      </c>
      <c r="W40" s="174"/>
      <c r="X40" s="175"/>
      <c r="Y40" s="175"/>
      <c r="Z40" s="175"/>
      <c r="AA40" s="175"/>
      <c r="AB40" s="175"/>
      <c r="AC40" s="175"/>
      <c r="AD40" s="175"/>
      <c r="AE40" s="175"/>
      <c r="AF40" s="176"/>
      <c r="AG40" s="57"/>
      <c r="AH40" s="57"/>
      <c r="AI40" s="57"/>
      <c r="AJ40" s="64" t="s">
        <v>12</v>
      </c>
      <c r="AK40" s="179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1"/>
      <c r="BE40" s="58"/>
      <c r="BF40" s="1"/>
      <c r="BG40" s="1"/>
    </row>
    <row r="41" spans="1:88" ht="15.75" thickBot="1">
      <c r="A41" s="1"/>
      <c r="B41" s="1"/>
      <c r="C41" s="6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70"/>
      <c r="BF41" s="1"/>
      <c r="BG41" s="1"/>
    </row>
    <row r="42" spans="1:88" ht="15.75" thickBot="1">
      <c r="A42" s="1"/>
      <c r="B42" s="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1"/>
      <c r="BG42" s="1"/>
    </row>
    <row r="43" spans="1:88">
      <c r="A43" s="1"/>
      <c r="B43" s="1"/>
      <c r="C43" s="52"/>
      <c r="D43" s="53"/>
      <c r="E43" s="53"/>
      <c r="F43" s="53"/>
      <c r="G43" s="53"/>
      <c r="H43" s="53"/>
      <c r="I43" s="53"/>
      <c r="J43" s="53"/>
      <c r="K43" s="53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5"/>
      <c r="BF43" s="1"/>
      <c r="BG43" s="1"/>
    </row>
    <row r="44" spans="1:88" s="22" customFormat="1" ht="18.75">
      <c r="A44" s="59"/>
      <c r="B44" s="59"/>
      <c r="C44" s="60"/>
      <c r="D44" s="182" t="s">
        <v>120</v>
      </c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61"/>
      <c r="BF44" s="59"/>
      <c r="BG44" s="59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88"/>
      <c r="CB44" s="88"/>
      <c r="CC44" s="88"/>
      <c r="CD44" s="88"/>
      <c r="CE44" s="88"/>
      <c r="CF44" s="88"/>
      <c r="CG44" s="88"/>
      <c r="CH44" s="93"/>
      <c r="CI44" s="93"/>
    </row>
    <row r="45" spans="1:88">
      <c r="A45" s="18"/>
      <c r="B45" s="18"/>
      <c r="C45" s="56"/>
      <c r="D45" s="57"/>
      <c r="E45" s="57"/>
      <c r="F45" s="57"/>
      <c r="G45" s="57"/>
      <c r="H45" s="57"/>
      <c r="I45" s="57"/>
      <c r="J45" s="57"/>
      <c r="K45" s="57"/>
      <c r="L45" s="42"/>
      <c r="M45" s="4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58"/>
      <c r="BF45" s="1"/>
      <c r="BG45" s="1"/>
    </row>
    <row r="46" spans="1:88" s="23" customFormat="1" ht="15.75" customHeight="1">
      <c r="A46" s="62"/>
      <c r="B46" s="62"/>
      <c r="C46" s="56"/>
      <c r="D46" s="63" t="s">
        <v>44</v>
      </c>
      <c r="E46" s="57"/>
      <c r="F46" s="57"/>
      <c r="G46" s="57"/>
      <c r="H46" s="57"/>
      <c r="I46" s="57"/>
      <c r="J46" s="57"/>
      <c r="K46" s="57"/>
      <c r="L46" s="57"/>
      <c r="M46" s="18"/>
      <c r="N46" s="179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1"/>
      <c r="BE46" s="58"/>
      <c r="BF46" s="62"/>
      <c r="BG46" s="62"/>
      <c r="BH46" s="94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88"/>
      <c r="CB46" s="88"/>
      <c r="CC46" s="88"/>
      <c r="CD46" s="88"/>
      <c r="CE46" s="88"/>
      <c r="CF46" s="88"/>
      <c r="CG46" s="88"/>
      <c r="CH46" s="95"/>
      <c r="CI46" s="95"/>
    </row>
    <row r="47" spans="1:88" s="23" customFormat="1" ht="18.75">
      <c r="A47" s="62"/>
      <c r="B47" s="62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8"/>
      <c r="BF47" s="62"/>
      <c r="BG47" s="62"/>
      <c r="BH47" s="94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3"/>
      <c r="CB47" s="93"/>
      <c r="CC47" s="93"/>
      <c r="CD47" s="93"/>
      <c r="CE47" s="93"/>
      <c r="CF47" s="93"/>
      <c r="CG47" s="93"/>
      <c r="CH47" s="96"/>
      <c r="CI47" s="96"/>
      <c r="CJ47" s="24"/>
    </row>
    <row r="48" spans="1:88" s="23" customFormat="1" ht="15.75">
      <c r="A48" s="62"/>
      <c r="B48" s="62"/>
      <c r="C48" s="65"/>
      <c r="D48" s="63" t="s">
        <v>146</v>
      </c>
      <c r="E48" s="57"/>
      <c r="F48" s="57"/>
      <c r="G48" s="57"/>
      <c r="H48" s="57"/>
      <c r="I48" s="57"/>
      <c r="J48" s="57"/>
      <c r="K48" s="57"/>
      <c r="L48" s="18"/>
      <c r="M48" s="18"/>
      <c r="N48" s="174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6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64" t="s">
        <v>147</v>
      </c>
      <c r="AQ48" s="174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6"/>
      <c r="BE48" s="58"/>
      <c r="BF48" s="62"/>
      <c r="BG48" s="62"/>
      <c r="BH48" s="94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88"/>
      <c r="CB48" s="88"/>
      <c r="CC48" s="88"/>
      <c r="CD48" s="88"/>
      <c r="CE48" s="88"/>
      <c r="CF48" s="88"/>
      <c r="CG48" s="88"/>
      <c r="CH48" s="96"/>
      <c r="CI48" s="96"/>
      <c r="CJ48" s="24"/>
    </row>
    <row r="49" spans="1:87" s="23" customFormat="1" ht="15.75">
      <c r="A49" s="62"/>
      <c r="B49" s="62"/>
      <c r="C49" s="65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8"/>
      <c r="BF49" s="62"/>
      <c r="BG49" s="62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</row>
    <row r="50" spans="1:87" s="23" customFormat="1" ht="15.75">
      <c r="A50" s="62"/>
      <c r="B50" s="62"/>
      <c r="C50" s="65"/>
      <c r="D50" s="57" t="s">
        <v>131</v>
      </c>
      <c r="E50" s="57"/>
      <c r="F50" s="57"/>
      <c r="G50" s="57"/>
      <c r="H50" s="57"/>
      <c r="I50" s="57"/>
      <c r="J50" s="57"/>
      <c r="K50" s="57"/>
      <c r="L50" s="57"/>
      <c r="M50" s="57"/>
      <c r="N50" s="179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1"/>
      <c r="BE50" s="58"/>
      <c r="BF50" s="62"/>
      <c r="BG50" s="62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6"/>
      <c r="CB50" s="96"/>
      <c r="CC50" s="96"/>
      <c r="CD50" s="96"/>
      <c r="CE50" s="96"/>
      <c r="CF50" s="96"/>
      <c r="CG50" s="96"/>
      <c r="CH50" s="95"/>
      <c r="CI50" s="95"/>
    </row>
    <row r="51" spans="1:87" s="23" customFormat="1" ht="15.75">
      <c r="A51" s="62"/>
      <c r="B51" s="62"/>
      <c r="C51" s="65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8"/>
      <c r="BF51" s="62"/>
      <c r="BG51" s="62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6"/>
      <c r="CB51" s="96"/>
      <c r="CC51" s="96"/>
      <c r="CD51" s="96"/>
      <c r="CE51" s="96"/>
      <c r="CF51" s="96"/>
      <c r="CG51" s="96"/>
      <c r="CH51" s="95"/>
      <c r="CI51" s="95"/>
    </row>
    <row r="52" spans="1:87" ht="15.75">
      <c r="A52" s="18"/>
      <c r="B52" s="57"/>
      <c r="C52" s="65"/>
      <c r="D52" s="57" t="s">
        <v>6</v>
      </c>
      <c r="E52" s="57"/>
      <c r="F52" s="57"/>
      <c r="G52" s="57"/>
      <c r="H52" s="57"/>
      <c r="I52" s="179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1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64" t="s">
        <v>45</v>
      </c>
      <c r="AH52" s="179"/>
      <c r="AI52" s="180"/>
      <c r="AJ52" s="180"/>
      <c r="AK52" s="181"/>
      <c r="AL52" s="66" t="s">
        <v>7</v>
      </c>
      <c r="AM52" s="179"/>
      <c r="AN52" s="180"/>
      <c r="AO52" s="181"/>
      <c r="AP52" s="57"/>
      <c r="AQ52" s="179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1"/>
      <c r="BE52" s="58"/>
      <c r="BF52" s="1"/>
      <c r="BG52" s="1"/>
      <c r="CA52" s="95"/>
      <c r="CB52" s="95"/>
      <c r="CC52" s="95"/>
      <c r="CD52" s="95"/>
      <c r="CE52" s="95"/>
      <c r="CF52" s="95"/>
      <c r="CG52" s="95"/>
    </row>
    <row r="53" spans="1:87" ht="15.75">
      <c r="A53" s="18"/>
      <c r="B53" s="57"/>
      <c r="C53" s="65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8"/>
      <c r="BF53" s="1"/>
      <c r="BG53" s="1"/>
      <c r="CA53" s="95"/>
      <c r="CB53" s="95"/>
      <c r="CC53" s="95"/>
      <c r="CD53" s="95"/>
      <c r="CE53" s="95"/>
      <c r="CF53" s="95"/>
      <c r="CG53" s="95"/>
    </row>
    <row r="54" spans="1:87" s="22" customFormat="1" ht="15" customHeight="1">
      <c r="A54" s="59"/>
      <c r="B54" s="67"/>
      <c r="C54" s="65"/>
      <c r="D54" s="57" t="s">
        <v>8</v>
      </c>
      <c r="E54" s="57"/>
      <c r="F54" s="57"/>
      <c r="G54" s="57"/>
      <c r="H54" s="57"/>
      <c r="I54" s="179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1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64" t="s">
        <v>46</v>
      </c>
      <c r="AQ54" s="179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1"/>
      <c r="BE54" s="58"/>
      <c r="BF54" s="59"/>
      <c r="BG54" s="59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88"/>
      <c r="CB54" s="88"/>
      <c r="CC54" s="88"/>
      <c r="CD54" s="88"/>
      <c r="CE54" s="88"/>
      <c r="CF54" s="88"/>
      <c r="CG54" s="88"/>
      <c r="CH54" s="93"/>
      <c r="CI54" s="93"/>
    </row>
    <row r="55" spans="1:87" s="22" customFormat="1" ht="15" customHeight="1">
      <c r="A55" s="59"/>
      <c r="B55" s="67"/>
      <c r="C55" s="65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8"/>
      <c r="BF55" s="59"/>
      <c r="BG55" s="59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88"/>
      <c r="CB55" s="88"/>
      <c r="CC55" s="88"/>
      <c r="CD55" s="88"/>
      <c r="CE55" s="88"/>
      <c r="CF55" s="88"/>
      <c r="CG55" s="88"/>
      <c r="CH55" s="93"/>
      <c r="CI55" s="93"/>
    </row>
    <row r="56" spans="1:87" ht="15" customHeight="1">
      <c r="A56" s="18"/>
      <c r="B56" s="18"/>
      <c r="C56" s="65"/>
      <c r="D56" s="57"/>
      <c r="E56" s="57"/>
      <c r="F56" s="64" t="s">
        <v>12</v>
      </c>
      <c r="G56" s="57"/>
      <c r="H56" s="57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58"/>
      <c r="BF56" s="1"/>
      <c r="BG56" s="1"/>
      <c r="CA56" s="93"/>
      <c r="CB56" s="93"/>
      <c r="CC56" s="93"/>
      <c r="CD56" s="93"/>
      <c r="CE56" s="93"/>
      <c r="CF56" s="93"/>
      <c r="CG56" s="93"/>
    </row>
    <row r="57" spans="1:87" ht="15" customHeight="1" thickBot="1">
      <c r="A57" s="18"/>
      <c r="B57" s="18"/>
      <c r="C57" s="68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70"/>
      <c r="BF57" s="1"/>
      <c r="BG57" s="1"/>
    </row>
    <row r="58" spans="1:87" ht="15.75" thickBot="1">
      <c r="A58" s="1"/>
      <c r="B58" s="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1"/>
      <c r="BG58" s="1"/>
    </row>
    <row r="59" spans="1:87">
      <c r="A59" s="1"/>
      <c r="B59" s="57"/>
      <c r="C59" s="52"/>
      <c r="D59" s="53"/>
      <c r="E59" s="53"/>
      <c r="F59" s="53"/>
      <c r="G59" s="53"/>
      <c r="H59" s="53"/>
      <c r="I59" s="53"/>
      <c r="J59" s="53"/>
      <c r="K59" s="53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5"/>
      <c r="BF59" s="1"/>
      <c r="BG59" s="1"/>
    </row>
    <row r="60" spans="1:87" ht="18.75">
      <c r="A60" s="1"/>
      <c r="B60" s="67"/>
      <c r="C60" s="60"/>
      <c r="D60" s="182" t="s">
        <v>199</v>
      </c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61"/>
      <c r="BF60" s="59"/>
      <c r="BG60" s="1"/>
    </row>
    <row r="61" spans="1:87" ht="15.75" customHeight="1">
      <c r="A61" s="1"/>
      <c r="B61" s="1"/>
      <c r="C61" s="65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58"/>
      <c r="BF61" s="1"/>
      <c r="BG61" s="1"/>
    </row>
    <row r="62" spans="1:87" ht="15.75" customHeight="1">
      <c r="A62" s="1"/>
      <c r="B62" s="1"/>
      <c r="C62" s="65"/>
      <c r="D62" s="57"/>
      <c r="E62" s="57"/>
      <c r="F62" s="57"/>
      <c r="G62" s="57"/>
      <c r="H62" s="57"/>
      <c r="I62" s="57"/>
      <c r="J62" s="57"/>
      <c r="K62" s="64" t="s">
        <v>47</v>
      </c>
      <c r="L62" s="183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K62" s="184"/>
      <c r="AL62" s="184"/>
      <c r="AM62" s="184"/>
      <c r="AN62" s="184"/>
      <c r="AO62" s="184"/>
      <c r="AP62" s="184"/>
      <c r="AQ62" s="184"/>
      <c r="AR62" s="184"/>
      <c r="AS62" s="184"/>
      <c r="AT62" s="184"/>
      <c r="AU62" s="184"/>
      <c r="AV62" s="184"/>
      <c r="AW62" s="184"/>
      <c r="AX62" s="184"/>
      <c r="AY62" s="184"/>
      <c r="AZ62" s="184"/>
      <c r="BA62" s="184"/>
      <c r="BB62" s="184"/>
      <c r="BC62" s="184"/>
      <c r="BD62" s="185"/>
      <c r="BE62" s="58"/>
      <c r="BF62" s="1"/>
      <c r="BG62" s="1"/>
    </row>
    <row r="63" spans="1:87" ht="15.75" customHeight="1">
      <c r="A63" s="1"/>
      <c r="B63" s="1"/>
      <c r="C63" s="65"/>
      <c r="D63" s="57"/>
      <c r="E63" s="57"/>
      <c r="F63" s="57"/>
      <c r="G63" s="57"/>
      <c r="H63" s="57"/>
      <c r="I63" s="57"/>
      <c r="J63" s="57"/>
      <c r="K63" s="57"/>
      <c r="L63" s="57"/>
      <c r="M63" s="57" t="s">
        <v>9</v>
      </c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8"/>
      <c r="BF63" s="1"/>
      <c r="BG63" s="1"/>
    </row>
    <row r="64" spans="1:87" ht="15.75" customHeight="1">
      <c r="A64" s="1"/>
      <c r="B64" s="1"/>
      <c r="C64" s="65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58"/>
      <c r="BF64" s="1"/>
      <c r="BG64" s="1"/>
    </row>
    <row r="65" spans="1:87">
      <c r="A65" s="1"/>
      <c r="B65" s="1"/>
      <c r="C65" s="65"/>
      <c r="D65" s="63" t="s">
        <v>146</v>
      </c>
      <c r="E65" s="57"/>
      <c r="F65" s="57"/>
      <c r="G65" s="57"/>
      <c r="H65" s="57"/>
      <c r="I65" s="57"/>
      <c r="J65" s="57"/>
      <c r="K65" s="57"/>
      <c r="L65" s="18"/>
      <c r="M65" s="18"/>
      <c r="N65" s="174"/>
      <c r="O65" s="175"/>
      <c r="P65" s="175"/>
      <c r="Q65" s="175"/>
      <c r="R65" s="175"/>
      <c r="S65" s="175"/>
      <c r="T65" s="175"/>
      <c r="U65" s="175"/>
      <c r="V65" s="175"/>
      <c r="W65" s="176"/>
      <c r="X65" s="1"/>
      <c r="Y65" s="1"/>
      <c r="Z65" s="57"/>
      <c r="AA65" s="57"/>
      <c r="AB65" s="57"/>
      <c r="AC65" s="64" t="s">
        <v>198</v>
      </c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"/>
      <c r="AO65" s="1"/>
      <c r="AP65" s="1"/>
      <c r="AQ65" s="1"/>
      <c r="AR65" s="1"/>
      <c r="AS65" s="64" t="s">
        <v>48</v>
      </c>
      <c r="AT65" s="179"/>
      <c r="AU65" s="180"/>
      <c r="AV65" s="181"/>
      <c r="AW65" s="66" t="s">
        <v>5</v>
      </c>
      <c r="AX65" s="179"/>
      <c r="AY65" s="180"/>
      <c r="AZ65" s="181"/>
      <c r="BA65" s="66" t="s">
        <v>5</v>
      </c>
      <c r="BB65" s="179"/>
      <c r="BC65" s="180"/>
      <c r="BD65" s="181"/>
      <c r="BE65" s="58"/>
      <c r="BF65" s="1"/>
      <c r="BG65" s="1"/>
    </row>
    <row r="66" spans="1:87">
      <c r="A66" s="1"/>
      <c r="B66" s="1"/>
      <c r="C66" s="65"/>
      <c r="D66" s="57"/>
      <c r="E66" s="57"/>
      <c r="F66" s="57"/>
      <c r="G66" s="57"/>
      <c r="H66" s="57"/>
      <c r="I66" s="57"/>
      <c r="J66" s="57"/>
      <c r="K66" s="57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57"/>
      <c r="AA66" s="57"/>
      <c r="AB66" s="57"/>
      <c r="AC66" s="57"/>
      <c r="AD66" s="57"/>
      <c r="AE66" s="57"/>
      <c r="AF66" s="64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8"/>
      <c r="BF66" s="1"/>
      <c r="BG66" s="1"/>
    </row>
    <row r="67" spans="1:87">
      <c r="A67" s="1"/>
      <c r="B67" s="1"/>
      <c r="C67" s="65"/>
      <c r="D67" s="57"/>
      <c r="E67" s="57"/>
      <c r="F67" s="57"/>
      <c r="G67" s="64" t="s">
        <v>11</v>
      </c>
      <c r="H67" s="174"/>
      <c r="I67" s="175"/>
      <c r="J67" s="175"/>
      <c r="K67" s="175"/>
      <c r="L67" s="175"/>
      <c r="M67" s="175"/>
      <c r="N67" s="175"/>
      <c r="O67" s="175"/>
      <c r="P67" s="175"/>
      <c r="Q67" s="176"/>
      <c r="R67" s="57"/>
      <c r="S67" s="57"/>
      <c r="T67" s="57"/>
      <c r="U67" s="57"/>
      <c r="V67" s="64" t="s">
        <v>10</v>
      </c>
      <c r="W67" s="174"/>
      <c r="X67" s="175"/>
      <c r="Y67" s="175"/>
      <c r="Z67" s="175"/>
      <c r="AA67" s="175"/>
      <c r="AB67" s="175"/>
      <c r="AC67" s="175"/>
      <c r="AD67" s="175"/>
      <c r="AE67" s="175"/>
      <c r="AF67" s="176"/>
      <c r="AG67" s="57"/>
      <c r="AH67" s="57"/>
      <c r="AI67" s="57"/>
      <c r="AJ67" s="64" t="s">
        <v>12</v>
      </c>
      <c r="AK67" s="179"/>
      <c r="AL67" s="180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/>
      <c r="AY67" s="180"/>
      <c r="AZ67" s="180"/>
      <c r="BA67" s="180"/>
      <c r="BB67" s="180"/>
      <c r="BC67" s="180"/>
      <c r="BD67" s="181"/>
      <c r="BE67" s="58"/>
      <c r="BF67" s="1"/>
      <c r="BG67" s="1"/>
    </row>
    <row r="68" spans="1:87" ht="15.75" thickBot="1">
      <c r="A68" s="1"/>
      <c r="B68" s="1"/>
      <c r="C68" s="68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70"/>
      <c r="BF68" s="1"/>
      <c r="BG68" s="1"/>
    </row>
    <row r="69" spans="1:87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1:87" ht="15.75" customHeight="1">
      <c r="A70" s="1"/>
      <c r="B70" s="1"/>
      <c r="C70" s="6"/>
      <c r="D70" s="7"/>
      <c r="E70" s="6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8" t="s">
        <v>13</v>
      </c>
      <c r="BF70" s="1"/>
      <c r="BG70" s="1"/>
    </row>
    <row r="71" spans="1:8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87" s="25" customFormat="1" ht="15.75" customHeight="1">
      <c r="A72" s="4"/>
      <c r="B72" s="4"/>
      <c r="C72" s="4"/>
      <c r="D72" s="4"/>
      <c r="E72" s="4"/>
      <c r="F72" s="4"/>
      <c r="G72" s="4"/>
      <c r="H72" s="4"/>
      <c r="I72" s="4" t="s">
        <v>2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4</v>
      </c>
      <c r="AE72" s="4"/>
      <c r="AF72" s="4"/>
      <c r="AG72" s="4"/>
      <c r="AH72" s="4"/>
      <c r="AI72" s="4"/>
      <c r="AJ72" s="4"/>
      <c r="AK72" s="4"/>
      <c r="AL72" s="4"/>
      <c r="AM72" s="100"/>
      <c r="AN72" s="100"/>
      <c r="AO72" s="100"/>
      <c r="AP72" s="100"/>
      <c r="AQ72" s="100"/>
      <c r="AR72" s="100"/>
      <c r="AS72" s="100"/>
      <c r="AT72" s="100"/>
      <c r="AU72" s="100" t="s">
        <v>145</v>
      </c>
      <c r="AV72" s="100"/>
      <c r="AW72" s="100"/>
      <c r="AX72" s="100"/>
      <c r="AY72" s="100"/>
      <c r="AZ72" s="100"/>
      <c r="BA72" s="100"/>
      <c r="BB72" s="100"/>
      <c r="BC72" s="100"/>
      <c r="BD72" s="4"/>
      <c r="BE72" s="4"/>
      <c r="BF72" s="4"/>
      <c r="BG72" s="4"/>
      <c r="BH72" s="97"/>
      <c r="BI72" s="97"/>
      <c r="BJ72" s="97"/>
      <c r="BK72" s="97"/>
      <c r="BL72" s="97"/>
      <c r="BM72" s="97"/>
      <c r="BN72" s="97"/>
      <c r="BO72" s="97"/>
      <c r="BP72" s="97"/>
      <c r="BQ72" s="97"/>
      <c r="BR72" s="97"/>
      <c r="BS72" s="97"/>
      <c r="BT72" s="97"/>
      <c r="BU72" s="97"/>
      <c r="BV72" s="97"/>
      <c r="BW72" s="97"/>
      <c r="BX72" s="97"/>
      <c r="BY72" s="97"/>
      <c r="BZ72" s="97"/>
      <c r="CA72" s="97"/>
      <c r="CB72" s="97"/>
      <c r="CC72" s="97"/>
      <c r="CD72" s="97"/>
      <c r="CE72" s="97"/>
      <c r="CF72" s="97"/>
      <c r="CG72" s="97"/>
      <c r="CH72" s="97"/>
      <c r="CI72" s="97"/>
    </row>
    <row r="73" spans="1:87" s="25" customFormat="1" ht="12.75">
      <c r="A73" s="4"/>
      <c r="B73" s="4"/>
      <c r="C73" s="4"/>
      <c r="D73" s="4"/>
      <c r="E73" s="4"/>
      <c r="F73" s="4"/>
      <c r="G73" s="4"/>
      <c r="H73" s="4"/>
      <c r="I73" s="4" t="s">
        <v>3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78" t="s">
        <v>116</v>
      </c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97"/>
      <c r="BV73" s="97"/>
      <c r="BW73" s="97"/>
      <c r="BX73" s="97"/>
      <c r="BY73" s="97"/>
      <c r="BZ73" s="97"/>
      <c r="CA73" s="97"/>
      <c r="CB73" s="97"/>
      <c r="CC73" s="97"/>
      <c r="CD73" s="97"/>
      <c r="CE73" s="97"/>
      <c r="CF73" s="97"/>
      <c r="CG73" s="97"/>
      <c r="CH73" s="97"/>
      <c r="CI73" s="97"/>
    </row>
    <row r="74" spans="1:87" s="88" customFormat="1">
      <c r="BI74" s="89"/>
      <c r="BJ74" s="89"/>
      <c r="BK74" s="89"/>
    </row>
    <row r="75" spans="1:87" s="88" customFormat="1">
      <c r="BI75" s="89"/>
      <c r="BJ75" s="89"/>
      <c r="BK75" s="89"/>
    </row>
    <row r="76" spans="1:87" s="88" customFormat="1">
      <c r="BI76" s="89"/>
      <c r="BJ76" s="89"/>
      <c r="BK76" s="89"/>
    </row>
    <row r="77" spans="1:87" s="88" customFormat="1">
      <c r="BI77" s="89"/>
      <c r="BJ77" s="89"/>
      <c r="BK77" s="89"/>
    </row>
    <row r="78" spans="1:87" s="88" customFormat="1">
      <c r="BI78" s="89"/>
      <c r="BJ78" s="89"/>
      <c r="BK78" s="89"/>
    </row>
    <row r="79" spans="1:87" s="88" customFormat="1">
      <c r="BI79" s="89"/>
      <c r="BJ79" s="89"/>
      <c r="BK79" s="89"/>
    </row>
    <row r="80" spans="1:87" s="88" customFormat="1">
      <c r="BI80" s="89"/>
      <c r="BJ80" s="89"/>
      <c r="BK80" s="89"/>
    </row>
    <row r="81" spans="61:80" s="88" customFormat="1">
      <c r="BI81" s="89"/>
      <c r="BJ81" s="89"/>
      <c r="BK81" s="89"/>
    </row>
    <row r="82" spans="61:80" s="88" customFormat="1">
      <c r="BI82" s="89"/>
      <c r="BJ82" s="89"/>
      <c r="BK82" s="89"/>
    </row>
    <row r="83" spans="61:80" s="88" customFormat="1">
      <c r="BI83" s="89"/>
      <c r="BJ83" s="89"/>
      <c r="BK83" s="89"/>
    </row>
    <row r="84" spans="61:80" s="88" customFormat="1">
      <c r="BI84" s="89"/>
      <c r="BJ84" s="89"/>
      <c r="BK84" s="89"/>
    </row>
    <row r="85" spans="61:80" s="88" customFormat="1">
      <c r="BI85" s="89"/>
      <c r="BJ85" s="89"/>
      <c r="BK85" s="89"/>
    </row>
    <row r="86" spans="61:80" s="88" customFormat="1">
      <c r="BI86" s="89"/>
      <c r="BJ86" s="89"/>
      <c r="BK86" s="89"/>
    </row>
    <row r="87" spans="61:80" s="88" customFormat="1">
      <c r="BI87" s="89"/>
      <c r="BJ87" s="89"/>
      <c r="BK87" s="89"/>
    </row>
    <row r="88" spans="61:80" s="88" customFormat="1">
      <c r="BI88" s="89"/>
      <c r="BJ88" s="89"/>
      <c r="BK88" s="89"/>
    </row>
    <row r="89" spans="61:80" s="93" customFormat="1" ht="18.75">
      <c r="BI89" s="98"/>
      <c r="BJ89" s="98" t="s">
        <v>50</v>
      </c>
      <c r="BK89" s="98" t="s">
        <v>51</v>
      </c>
      <c r="BL89" s="98" t="s">
        <v>52</v>
      </c>
      <c r="BM89" s="93" t="s">
        <v>53</v>
      </c>
      <c r="BO89" s="93" t="s">
        <v>72</v>
      </c>
      <c r="BP89" s="93" t="s">
        <v>82</v>
      </c>
      <c r="BQ89" s="93" t="s">
        <v>43</v>
      </c>
      <c r="BR89" s="88" t="s">
        <v>105</v>
      </c>
      <c r="BS89" s="93" t="s">
        <v>110</v>
      </c>
      <c r="BT89" s="93" t="s">
        <v>113</v>
      </c>
      <c r="BU89" s="93" t="s">
        <v>118</v>
      </c>
      <c r="BV89" s="93" t="s">
        <v>130</v>
      </c>
      <c r="BW89" s="93" t="s">
        <v>132</v>
      </c>
      <c r="BY89" s="93" t="s">
        <v>137</v>
      </c>
    </row>
    <row r="90" spans="61:80" s="88" customFormat="1">
      <c r="BI90" s="89"/>
      <c r="BJ90" s="89">
        <v>1</v>
      </c>
      <c r="BK90" s="89" t="s">
        <v>60</v>
      </c>
      <c r="BL90" s="89">
        <v>2023</v>
      </c>
      <c r="BM90" s="88" t="s">
        <v>181</v>
      </c>
      <c r="BO90" s="88" t="s">
        <v>73</v>
      </c>
      <c r="BP90" s="88" t="s">
        <v>83</v>
      </c>
      <c r="BQ90" s="88" t="s">
        <v>180</v>
      </c>
      <c r="BR90" s="88" t="s">
        <v>106</v>
      </c>
      <c r="BS90" s="88" t="s">
        <v>111</v>
      </c>
      <c r="BT90" s="88" t="s">
        <v>136</v>
      </c>
      <c r="BU90" s="88" t="s">
        <v>126</v>
      </c>
      <c r="BV90" s="88" t="s">
        <v>183</v>
      </c>
      <c r="BW90" s="88" t="s">
        <v>174</v>
      </c>
      <c r="BY90" s="88" t="s">
        <v>138</v>
      </c>
      <c r="CA90" s="88" t="s">
        <v>190</v>
      </c>
      <c r="CB90" s="88" t="s">
        <v>194</v>
      </c>
    </row>
    <row r="91" spans="61:80" s="88" customFormat="1">
      <c r="BI91" s="89"/>
      <c r="BJ91" s="89">
        <v>2</v>
      </c>
      <c r="BK91" s="89" t="s">
        <v>61</v>
      </c>
      <c r="BL91" s="89">
        <v>2024</v>
      </c>
      <c r="BM91" s="88" t="s">
        <v>54</v>
      </c>
      <c r="BO91" s="88" t="s">
        <v>74</v>
      </c>
      <c r="BP91" s="88" t="s">
        <v>84</v>
      </c>
      <c r="BQ91" s="88" t="s">
        <v>101</v>
      </c>
      <c r="BR91" s="88" t="s">
        <v>107</v>
      </c>
      <c r="BS91" s="88" t="s">
        <v>112</v>
      </c>
      <c r="BT91" s="88" t="s">
        <v>114</v>
      </c>
      <c r="BU91" s="88" t="s">
        <v>128</v>
      </c>
      <c r="BV91" s="88" t="s">
        <v>184</v>
      </c>
      <c r="BW91" s="88" t="s">
        <v>175</v>
      </c>
      <c r="BY91" s="88" t="s">
        <v>139</v>
      </c>
      <c r="CA91" s="88" t="s">
        <v>191</v>
      </c>
      <c r="CB91" s="88" t="s">
        <v>195</v>
      </c>
    </row>
    <row r="92" spans="61:80" s="88" customFormat="1">
      <c r="BI92" s="89"/>
      <c r="BJ92" s="89">
        <v>3</v>
      </c>
      <c r="BK92" s="89" t="s">
        <v>62</v>
      </c>
      <c r="BL92" s="89">
        <v>2025</v>
      </c>
      <c r="BM92" s="88" t="s">
        <v>55</v>
      </c>
      <c r="BO92" s="88" t="s">
        <v>75</v>
      </c>
      <c r="BP92" s="88" t="s">
        <v>81</v>
      </c>
      <c r="BQ92" s="88" t="s">
        <v>102</v>
      </c>
      <c r="BR92" s="88" t="s">
        <v>108</v>
      </c>
      <c r="BT92" s="88" t="s">
        <v>115</v>
      </c>
      <c r="BU92" s="88" t="s">
        <v>129</v>
      </c>
      <c r="BV92" s="88" t="s">
        <v>185</v>
      </c>
      <c r="BW92" s="88" t="s">
        <v>176</v>
      </c>
      <c r="BY92" s="88" t="s">
        <v>140</v>
      </c>
      <c r="CB92" s="88" t="s">
        <v>196</v>
      </c>
    </row>
    <row r="93" spans="61:80" s="88" customFormat="1">
      <c r="BI93" s="89"/>
      <c r="BJ93" s="89">
        <v>4</v>
      </c>
      <c r="BK93" s="89" t="s">
        <v>63</v>
      </c>
      <c r="BL93" s="89">
        <v>2026</v>
      </c>
      <c r="BM93" s="88" t="s">
        <v>56</v>
      </c>
      <c r="BO93" s="88" t="s">
        <v>76</v>
      </c>
      <c r="BP93" s="88" t="s">
        <v>85</v>
      </c>
      <c r="BQ93" s="88" t="s">
        <v>103</v>
      </c>
      <c r="BR93" s="88" t="s">
        <v>151</v>
      </c>
      <c r="BU93" s="88" t="s">
        <v>127</v>
      </c>
      <c r="BV93" s="88" t="s">
        <v>187</v>
      </c>
      <c r="BW93" s="88" t="s">
        <v>177</v>
      </c>
    </row>
    <row r="94" spans="61:80" s="88" customFormat="1">
      <c r="BI94" s="89"/>
      <c r="BJ94" s="89">
        <v>5</v>
      </c>
      <c r="BK94" s="89" t="s">
        <v>64</v>
      </c>
      <c r="BL94" s="89">
        <v>2027</v>
      </c>
      <c r="BM94" s="88" t="s">
        <v>57</v>
      </c>
      <c r="BO94" s="88" t="s">
        <v>77</v>
      </c>
      <c r="BP94" s="88" t="s">
        <v>86</v>
      </c>
      <c r="BQ94" s="88" t="s">
        <v>104</v>
      </c>
      <c r="BR94" s="88" t="s">
        <v>152</v>
      </c>
      <c r="BV94" s="88" t="s">
        <v>186</v>
      </c>
      <c r="BW94" s="88" t="s">
        <v>178</v>
      </c>
    </row>
    <row r="95" spans="61:80" s="88" customFormat="1">
      <c r="BI95" s="89"/>
      <c r="BJ95" s="89">
        <v>6</v>
      </c>
      <c r="BK95" s="89" t="s">
        <v>65</v>
      </c>
      <c r="BL95" s="89">
        <v>2028</v>
      </c>
      <c r="BM95" s="88" t="s">
        <v>58</v>
      </c>
      <c r="BO95" s="88" t="s">
        <v>78</v>
      </c>
      <c r="BP95" s="88" t="s">
        <v>87</v>
      </c>
      <c r="BR95" s="88" t="s">
        <v>153</v>
      </c>
      <c r="BW95" s="88" t="s">
        <v>134</v>
      </c>
    </row>
    <row r="96" spans="61:80" s="88" customFormat="1">
      <c r="BI96" s="89"/>
      <c r="BJ96" s="89">
        <v>7</v>
      </c>
      <c r="BK96" s="89" t="s">
        <v>66</v>
      </c>
      <c r="BL96" s="89">
        <v>2029</v>
      </c>
      <c r="BM96" s="88" t="s">
        <v>59</v>
      </c>
      <c r="BO96" s="88" t="s">
        <v>79</v>
      </c>
      <c r="BP96" s="88" t="s">
        <v>88</v>
      </c>
      <c r="BR96" s="88" t="s">
        <v>154</v>
      </c>
      <c r="BW96" s="88" t="s">
        <v>133</v>
      </c>
    </row>
    <row r="97" spans="61:79" s="88" customFormat="1">
      <c r="BI97" s="89"/>
      <c r="BJ97" s="89">
        <v>8</v>
      </c>
      <c r="BK97" s="89" t="s">
        <v>67</v>
      </c>
      <c r="BL97" s="89">
        <v>2030</v>
      </c>
      <c r="BM97" s="88" t="s">
        <v>124</v>
      </c>
      <c r="BO97" s="88" t="s">
        <v>80</v>
      </c>
      <c r="BP97" s="88" t="s">
        <v>89</v>
      </c>
      <c r="BR97" s="88" t="s">
        <v>179</v>
      </c>
      <c r="BW97" s="88" t="s">
        <v>141</v>
      </c>
    </row>
    <row r="98" spans="61:79" s="88" customFormat="1">
      <c r="BI98" s="89"/>
      <c r="BJ98" s="89">
        <v>9</v>
      </c>
      <c r="BK98" s="89" t="s">
        <v>68</v>
      </c>
      <c r="BL98" s="89">
        <v>2031</v>
      </c>
      <c r="BO98" s="88" t="s">
        <v>81</v>
      </c>
      <c r="BP98" s="88" t="s">
        <v>90</v>
      </c>
      <c r="BR98" s="88" t="s">
        <v>155</v>
      </c>
      <c r="BW98" s="88" t="s">
        <v>142</v>
      </c>
    </row>
    <row r="99" spans="61:79" s="88" customFormat="1">
      <c r="BI99" s="89"/>
      <c r="BJ99" s="89">
        <v>10</v>
      </c>
      <c r="BK99" s="89" t="s">
        <v>69</v>
      </c>
      <c r="BL99" s="89">
        <v>2032</v>
      </c>
      <c r="BP99" s="88" t="s">
        <v>91</v>
      </c>
      <c r="BR99" s="88" t="s">
        <v>156</v>
      </c>
      <c r="BW99" s="88" t="s">
        <v>143</v>
      </c>
    </row>
    <row r="100" spans="61:79" s="88" customFormat="1">
      <c r="BI100" s="89"/>
      <c r="BJ100" s="89">
        <v>11</v>
      </c>
      <c r="BK100" s="89" t="s">
        <v>70</v>
      </c>
      <c r="BL100" s="89">
        <v>2033</v>
      </c>
      <c r="BP100" s="88" t="s">
        <v>92</v>
      </c>
      <c r="BR100" s="88" t="s">
        <v>157</v>
      </c>
      <c r="BW100" s="88" t="s">
        <v>135</v>
      </c>
    </row>
    <row r="101" spans="61:79" s="88" customFormat="1">
      <c r="BI101" s="89"/>
      <c r="BJ101" s="89">
        <v>12</v>
      </c>
      <c r="BK101" s="89" t="s">
        <v>71</v>
      </c>
      <c r="BL101" s="89"/>
      <c r="BP101" s="88" t="s">
        <v>93</v>
      </c>
      <c r="BR101" s="88" t="s">
        <v>158</v>
      </c>
      <c r="BW101" s="88" t="s">
        <v>144</v>
      </c>
    </row>
    <row r="102" spans="61:79" s="88" customFormat="1">
      <c r="BI102" s="89"/>
      <c r="BJ102" s="89">
        <v>13</v>
      </c>
      <c r="BK102" s="89"/>
      <c r="BL102" s="89"/>
      <c r="BP102" s="88" t="s">
        <v>94</v>
      </c>
      <c r="BR102" s="88" t="s">
        <v>159</v>
      </c>
    </row>
    <row r="103" spans="61:79" s="88" customFormat="1">
      <c r="BI103" s="89"/>
      <c r="BJ103" s="89">
        <v>14</v>
      </c>
      <c r="BK103" s="89"/>
      <c r="BL103" s="89"/>
      <c r="BP103" s="88" t="s">
        <v>95</v>
      </c>
      <c r="BR103" s="88" t="s">
        <v>166</v>
      </c>
    </row>
    <row r="104" spans="61:79" s="88" customFormat="1">
      <c r="BI104" s="89"/>
      <c r="BJ104" s="89">
        <v>15</v>
      </c>
      <c r="BK104" s="89"/>
      <c r="BL104" s="89"/>
      <c r="BP104" s="88" t="s">
        <v>96</v>
      </c>
    </row>
    <row r="105" spans="61:79" s="88" customFormat="1">
      <c r="BI105" s="89"/>
      <c r="BJ105" s="89">
        <v>16</v>
      </c>
      <c r="BK105" s="89"/>
      <c r="BL105" s="89"/>
      <c r="BP105" s="88" t="s">
        <v>97</v>
      </c>
    </row>
    <row r="106" spans="61:79" s="88" customFormat="1" ht="18.75">
      <c r="BI106" s="89"/>
      <c r="BJ106" s="89">
        <v>17</v>
      </c>
      <c r="BK106" s="89"/>
      <c r="BL106" s="89"/>
      <c r="BP106" s="88" t="s">
        <v>98</v>
      </c>
      <c r="BY106" s="93"/>
      <c r="BZ106" s="93"/>
      <c r="CA106" s="93"/>
    </row>
    <row r="107" spans="61:79" s="88" customFormat="1">
      <c r="BI107" s="89"/>
      <c r="BJ107" s="89">
        <v>18</v>
      </c>
      <c r="BK107" s="89"/>
      <c r="BL107" s="89"/>
      <c r="BP107" s="88" t="s">
        <v>99</v>
      </c>
    </row>
    <row r="108" spans="61:79" s="88" customFormat="1" ht="18.75">
      <c r="BI108" s="89"/>
      <c r="BJ108" s="89">
        <v>19</v>
      </c>
      <c r="BK108" s="98"/>
      <c r="BL108" s="98"/>
      <c r="BM108" s="93"/>
      <c r="BN108" s="93"/>
      <c r="BO108" s="93"/>
      <c r="BP108" s="88" t="s">
        <v>100</v>
      </c>
      <c r="BU108" s="93"/>
      <c r="BV108" s="93"/>
      <c r="BW108" s="93"/>
      <c r="BX108" s="93"/>
      <c r="BY108" s="95"/>
      <c r="BZ108" s="95"/>
      <c r="CA108" s="95"/>
    </row>
    <row r="109" spans="61:79" s="88" customFormat="1" ht="15.75">
      <c r="BI109" s="89"/>
      <c r="BJ109" s="89">
        <v>20</v>
      </c>
      <c r="BK109" s="89"/>
      <c r="BL109" s="89"/>
      <c r="BY109" s="96"/>
      <c r="BZ109" s="96"/>
      <c r="CA109" s="96"/>
    </row>
    <row r="110" spans="61:79" s="88" customFormat="1" ht="15.75">
      <c r="BI110" s="89"/>
      <c r="BJ110" s="89">
        <v>21</v>
      </c>
      <c r="BK110" s="105"/>
      <c r="BL110" s="105"/>
      <c r="BM110" s="95"/>
      <c r="BN110" s="95"/>
      <c r="BO110" s="95"/>
      <c r="BP110" s="95"/>
      <c r="BQ110" s="95"/>
      <c r="BR110" s="95"/>
      <c r="BS110" s="95"/>
      <c r="BT110" s="95"/>
      <c r="BU110" s="95"/>
      <c r="BV110" s="95"/>
      <c r="BW110" s="95"/>
      <c r="BX110" s="95"/>
      <c r="BY110" s="96"/>
      <c r="BZ110" s="96"/>
      <c r="CA110" s="96"/>
    </row>
    <row r="111" spans="61:79" s="88" customFormat="1" ht="15.75">
      <c r="BI111" s="89"/>
      <c r="BJ111" s="89">
        <v>22</v>
      </c>
      <c r="BK111" s="105"/>
      <c r="BL111" s="105"/>
      <c r="BM111" s="95"/>
      <c r="BN111" s="95"/>
      <c r="BO111" s="95"/>
      <c r="BP111" s="95"/>
      <c r="BQ111" s="95"/>
      <c r="BR111" s="95"/>
      <c r="BS111" s="95"/>
      <c r="BT111" s="95"/>
      <c r="BU111" s="95"/>
      <c r="BV111" s="95"/>
      <c r="BW111" s="95"/>
      <c r="BX111" s="95"/>
      <c r="BY111" s="95"/>
      <c r="BZ111" s="95"/>
      <c r="CA111" s="95"/>
    </row>
    <row r="112" spans="61:79" s="88" customFormat="1" ht="15.75">
      <c r="BI112" s="89"/>
      <c r="BJ112" s="89">
        <v>23</v>
      </c>
      <c r="BK112" s="105"/>
      <c r="BL112" s="105"/>
      <c r="BM112" s="95"/>
      <c r="BN112" s="95"/>
      <c r="BO112" s="95"/>
      <c r="BP112" s="95"/>
      <c r="BQ112" s="95"/>
      <c r="BR112" s="95"/>
      <c r="BS112" s="95"/>
      <c r="BT112" s="95"/>
      <c r="BU112" s="95"/>
      <c r="BV112" s="95"/>
      <c r="BW112" s="95"/>
      <c r="BX112" s="95"/>
      <c r="BY112" s="95"/>
      <c r="BZ112" s="95"/>
      <c r="CA112" s="95"/>
    </row>
    <row r="113" spans="61:79" s="88" customFormat="1" ht="15.75">
      <c r="BI113" s="89"/>
      <c r="BJ113" s="89">
        <v>24</v>
      </c>
      <c r="BK113" s="89"/>
      <c r="BL113" s="89"/>
      <c r="BM113" s="95"/>
    </row>
    <row r="114" spans="61:79" s="88" customFormat="1" ht="18.75">
      <c r="BI114" s="89"/>
      <c r="BJ114" s="89">
        <v>25</v>
      </c>
      <c r="BK114" s="98"/>
      <c r="BL114" s="98"/>
      <c r="BM114" s="95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</row>
    <row r="115" spans="61:79" s="88" customFormat="1" ht="15.75">
      <c r="BI115" s="89"/>
      <c r="BJ115" s="89">
        <v>26</v>
      </c>
      <c r="BK115" s="89"/>
      <c r="BL115" s="89"/>
      <c r="BM115" s="95"/>
    </row>
    <row r="116" spans="61:79" s="88" customFormat="1" ht="15.75">
      <c r="BI116" s="89"/>
      <c r="BJ116" s="89">
        <v>27</v>
      </c>
      <c r="BK116" s="89"/>
      <c r="BL116" s="89"/>
      <c r="BM116" s="95"/>
    </row>
    <row r="117" spans="61:79" s="88" customFormat="1" ht="15.75">
      <c r="BI117" s="89"/>
      <c r="BJ117" s="89">
        <v>28</v>
      </c>
      <c r="BK117" s="89"/>
      <c r="BL117" s="89"/>
      <c r="BM117" s="95"/>
    </row>
    <row r="118" spans="61:79" s="88" customFormat="1">
      <c r="BI118" s="89"/>
      <c r="BJ118" s="89">
        <v>29</v>
      </c>
      <c r="BK118" s="89"/>
      <c r="BL118" s="89"/>
    </row>
    <row r="119" spans="61:79" s="88" customFormat="1">
      <c r="BI119" s="89"/>
      <c r="BJ119" s="89">
        <v>30</v>
      </c>
      <c r="BK119" s="89"/>
      <c r="BL119" s="89"/>
    </row>
    <row r="120" spans="61:79" s="88" customFormat="1" ht="23.25">
      <c r="BI120" s="89"/>
      <c r="BJ120" s="89">
        <v>31</v>
      </c>
      <c r="BK120" s="89"/>
      <c r="BL120" s="89"/>
      <c r="BY120" s="92"/>
    </row>
    <row r="121" spans="61:79" s="88" customFormat="1">
      <c r="BI121" s="89"/>
      <c r="BJ121" s="89"/>
      <c r="BK121" s="89"/>
      <c r="BL121" s="89"/>
    </row>
    <row r="122" spans="61:79" s="88" customFormat="1">
      <c r="BI122" s="89"/>
      <c r="BJ122" s="89"/>
      <c r="BK122" s="89"/>
      <c r="BL122" s="89"/>
    </row>
    <row r="123" spans="61:79" s="88" customFormat="1">
      <c r="BI123" s="89"/>
      <c r="BJ123" s="89"/>
      <c r="BK123" s="89"/>
      <c r="BL123" s="89"/>
    </row>
    <row r="124" spans="61:79" s="88" customFormat="1">
      <c r="BI124" s="89"/>
      <c r="BJ124" s="89"/>
      <c r="BK124" s="89"/>
    </row>
    <row r="125" spans="61:79" s="88" customFormat="1">
      <c r="BI125" s="89"/>
      <c r="BJ125" s="89"/>
      <c r="BK125" s="89"/>
    </row>
    <row r="126" spans="61:79" s="88" customFormat="1">
      <c r="BI126" s="89"/>
      <c r="BJ126" s="89"/>
      <c r="BK126" s="89"/>
    </row>
    <row r="127" spans="61:79" s="88" customFormat="1">
      <c r="BI127" s="89"/>
      <c r="BJ127" s="89"/>
      <c r="BK127" s="89"/>
    </row>
    <row r="128" spans="61:79" s="88" customFormat="1">
      <c r="BI128" s="89"/>
      <c r="BJ128" s="89"/>
      <c r="BK128" s="89"/>
    </row>
    <row r="129" spans="61:63" s="88" customFormat="1">
      <c r="BI129" s="89"/>
      <c r="BJ129" s="89"/>
      <c r="BK129" s="89"/>
    </row>
    <row r="130" spans="61:63" s="88" customFormat="1">
      <c r="BI130" s="89"/>
      <c r="BJ130" s="89"/>
      <c r="BK130" s="89"/>
    </row>
    <row r="131" spans="61:63" s="88" customFormat="1">
      <c r="BI131" s="89"/>
      <c r="BJ131" s="89"/>
      <c r="BK131" s="89"/>
    </row>
    <row r="132" spans="61:63" s="88" customFormat="1">
      <c r="BI132" s="89"/>
      <c r="BJ132" s="89"/>
      <c r="BK132" s="89"/>
    </row>
    <row r="133" spans="61:63" s="88" customFormat="1">
      <c r="BI133" s="89"/>
      <c r="BJ133" s="89"/>
      <c r="BK133" s="89"/>
    </row>
    <row r="134" spans="61:63" s="88" customFormat="1">
      <c r="BI134" s="89"/>
      <c r="BJ134" s="89"/>
      <c r="BK134" s="89"/>
    </row>
    <row r="135" spans="61:63" s="88" customFormat="1">
      <c r="BI135" s="89"/>
      <c r="BJ135" s="89"/>
      <c r="BK135" s="89"/>
    </row>
    <row r="136" spans="61:63" s="88" customFormat="1">
      <c r="BI136" s="89"/>
      <c r="BJ136" s="89"/>
      <c r="BK136" s="89"/>
    </row>
    <row r="137" spans="61:63" s="88" customFormat="1">
      <c r="BI137" s="89"/>
      <c r="BJ137" s="89"/>
      <c r="BK137" s="89"/>
    </row>
    <row r="138" spans="61:63" s="88" customFormat="1">
      <c r="BI138" s="89"/>
      <c r="BJ138" s="89"/>
      <c r="BK138" s="89"/>
    </row>
    <row r="139" spans="61:63" s="88" customFormat="1">
      <c r="BI139" s="89"/>
      <c r="BJ139" s="89"/>
      <c r="BK139" s="89"/>
    </row>
    <row r="140" spans="61:63" s="88" customFormat="1">
      <c r="BI140" s="89"/>
      <c r="BJ140" s="89"/>
      <c r="BK140" s="89"/>
    </row>
    <row r="141" spans="61:63" s="88" customFormat="1">
      <c r="BI141" s="89"/>
      <c r="BJ141" s="89"/>
      <c r="BK141" s="89"/>
    </row>
    <row r="142" spans="61:63" s="88" customFormat="1">
      <c r="BI142" s="89"/>
      <c r="BJ142" s="89"/>
      <c r="BK142" s="89"/>
    </row>
    <row r="143" spans="61:63" s="88" customFormat="1">
      <c r="BI143" s="89"/>
      <c r="BJ143" s="89"/>
      <c r="BK143" s="89"/>
    </row>
    <row r="144" spans="61:63" s="88" customFormat="1">
      <c r="BI144" s="89"/>
      <c r="BJ144" s="89"/>
      <c r="BK144" s="89"/>
    </row>
    <row r="145" spans="61:63" s="88" customFormat="1">
      <c r="BI145" s="89"/>
      <c r="BJ145" s="89"/>
      <c r="BK145" s="89"/>
    </row>
    <row r="146" spans="61:63" s="88" customFormat="1">
      <c r="BI146" s="89"/>
      <c r="BJ146" s="89"/>
      <c r="BK146" s="89"/>
    </row>
    <row r="147" spans="61:63" s="88" customFormat="1">
      <c r="BI147" s="89"/>
      <c r="BJ147" s="89"/>
      <c r="BK147" s="89"/>
    </row>
    <row r="148" spans="61:63" s="88" customFormat="1">
      <c r="BI148" s="89"/>
      <c r="BJ148" s="89"/>
      <c r="BK148" s="89"/>
    </row>
    <row r="149" spans="61:63" s="88" customFormat="1">
      <c r="BI149" s="89"/>
      <c r="BJ149" s="89"/>
      <c r="BK149" s="89"/>
    </row>
    <row r="150" spans="61:63" s="88" customFormat="1">
      <c r="BI150" s="89"/>
      <c r="BJ150" s="89"/>
      <c r="BK150" s="89"/>
    </row>
    <row r="151" spans="61:63" s="88" customFormat="1">
      <c r="BI151" s="89"/>
      <c r="BJ151" s="89"/>
      <c r="BK151" s="89"/>
    </row>
    <row r="152" spans="61:63" s="88" customFormat="1">
      <c r="BI152" s="89"/>
      <c r="BJ152" s="89"/>
      <c r="BK152" s="89"/>
    </row>
    <row r="153" spans="61:63" s="88" customFormat="1">
      <c r="BI153" s="89"/>
      <c r="BJ153" s="89"/>
      <c r="BK153" s="89"/>
    </row>
    <row r="154" spans="61:63" s="88" customFormat="1">
      <c r="BI154" s="89"/>
      <c r="BJ154" s="89"/>
      <c r="BK154" s="89"/>
    </row>
    <row r="155" spans="61:63" s="88" customFormat="1">
      <c r="BI155" s="89"/>
      <c r="BJ155" s="89"/>
      <c r="BK155" s="89"/>
    </row>
    <row r="156" spans="61:63" s="88" customFormat="1">
      <c r="BI156" s="89"/>
      <c r="BJ156" s="89"/>
      <c r="BK156" s="89"/>
    </row>
    <row r="157" spans="61:63" s="88" customFormat="1">
      <c r="BI157" s="89"/>
      <c r="BJ157" s="89"/>
      <c r="BK157" s="89"/>
    </row>
    <row r="158" spans="61:63" s="88" customFormat="1">
      <c r="BI158" s="89"/>
      <c r="BJ158" s="89"/>
      <c r="BK158" s="89"/>
    </row>
    <row r="159" spans="61:63" s="88" customFormat="1">
      <c r="BI159" s="89"/>
      <c r="BJ159" s="89"/>
      <c r="BK159" s="89"/>
    </row>
    <row r="160" spans="61:63" s="88" customFormat="1">
      <c r="BI160" s="89"/>
      <c r="BJ160" s="89"/>
      <c r="BK160" s="89"/>
    </row>
    <row r="161" spans="61:63" s="88" customFormat="1">
      <c r="BI161" s="89"/>
      <c r="BJ161" s="89"/>
      <c r="BK161" s="89"/>
    </row>
    <row r="162" spans="61:63" s="88" customFormat="1">
      <c r="BI162" s="89"/>
      <c r="BJ162" s="89"/>
      <c r="BK162" s="89"/>
    </row>
    <row r="163" spans="61:63" s="88" customFormat="1">
      <c r="BI163" s="89"/>
      <c r="BJ163" s="89"/>
      <c r="BK163" s="89"/>
    </row>
    <row r="164" spans="61:63" s="88" customFormat="1">
      <c r="BI164" s="89"/>
      <c r="BJ164" s="89"/>
      <c r="BK164" s="89"/>
    </row>
    <row r="165" spans="61:63" s="88" customFormat="1">
      <c r="BI165" s="89"/>
      <c r="BJ165" s="89"/>
      <c r="BK165" s="89"/>
    </row>
    <row r="166" spans="61:63" s="88" customFormat="1">
      <c r="BI166" s="89"/>
      <c r="BJ166" s="89"/>
      <c r="BK166" s="89"/>
    </row>
    <row r="167" spans="61:63" s="88" customFormat="1">
      <c r="BI167" s="89"/>
      <c r="BJ167" s="89"/>
      <c r="BK167" s="89"/>
    </row>
    <row r="168" spans="61:63" s="88" customFormat="1">
      <c r="BI168" s="89"/>
      <c r="BJ168" s="89"/>
      <c r="BK168" s="89"/>
    </row>
    <row r="169" spans="61:63" s="88" customFormat="1">
      <c r="BI169" s="89"/>
      <c r="BJ169" s="89"/>
      <c r="BK169" s="89"/>
    </row>
    <row r="170" spans="61:63" s="88" customFormat="1">
      <c r="BI170" s="89"/>
      <c r="BJ170" s="89"/>
      <c r="BK170" s="89"/>
    </row>
    <row r="171" spans="61:63" s="88" customFormat="1">
      <c r="BI171" s="89"/>
      <c r="BJ171" s="89"/>
      <c r="BK171" s="89"/>
    </row>
    <row r="172" spans="61:63" s="88" customFormat="1">
      <c r="BI172" s="89"/>
      <c r="BJ172" s="89"/>
      <c r="BK172" s="89"/>
    </row>
    <row r="173" spans="61:63" s="88" customFormat="1">
      <c r="BI173" s="89"/>
      <c r="BJ173" s="89"/>
      <c r="BK173" s="89"/>
    </row>
    <row r="174" spans="61:63" s="88" customFormat="1">
      <c r="BI174" s="89"/>
      <c r="BJ174" s="89"/>
      <c r="BK174" s="89"/>
    </row>
    <row r="175" spans="61:63" s="88" customFormat="1">
      <c r="BI175" s="89"/>
      <c r="BJ175" s="89"/>
      <c r="BK175" s="89"/>
    </row>
    <row r="176" spans="61:63" s="88" customFormat="1">
      <c r="BI176" s="89"/>
      <c r="BJ176" s="89"/>
      <c r="BK176" s="89"/>
    </row>
    <row r="177" spans="61:63" s="88" customFormat="1">
      <c r="BI177" s="89"/>
      <c r="BJ177" s="89"/>
      <c r="BK177" s="89"/>
    </row>
    <row r="178" spans="61:63" s="88" customFormat="1">
      <c r="BI178" s="89"/>
      <c r="BJ178" s="89"/>
      <c r="BK178" s="89"/>
    </row>
    <row r="179" spans="61:63" s="88" customFormat="1">
      <c r="BI179" s="89"/>
      <c r="BJ179" s="89"/>
      <c r="BK179" s="89"/>
    </row>
    <row r="180" spans="61:63" s="88" customFormat="1">
      <c r="BI180" s="89"/>
      <c r="BJ180" s="89"/>
      <c r="BK180" s="89"/>
    </row>
    <row r="181" spans="61:63" s="88" customFormat="1">
      <c r="BI181" s="89"/>
      <c r="BJ181" s="89"/>
      <c r="BK181" s="89"/>
    </row>
    <row r="182" spans="61:63" s="88" customFormat="1">
      <c r="BI182" s="89"/>
      <c r="BJ182" s="89"/>
      <c r="BK182" s="89"/>
    </row>
    <row r="183" spans="61:63" s="88" customFormat="1">
      <c r="BI183" s="89"/>
      <c r="BJ183" s="89"/>
      <c r="BK183" s="89"/>
    </row>
    <row r="184" spans="61:63" s="88" customFormat="1">
      <c r="BI184" s="89"/>
      <c r="BJ184" s="89"/>
      <c r="BK184" s="89"/>
    </row>
    <row r="185" spans="61:63" s="88" customFormat="1">
      <c r="BI185" s="89"/>
      <c r="BJ185" s="89"/>
      <c r="BK185" s="89"/>
    </row>
    <row r="186" spans="61:63" s="88" customFormat="1">
      <c r="BI186" s="89"/>
      <c r="BJ186" s="89"/>
      <c r="BK186" s="89"/>
    </row>
    <row r="187" spans="61:63" s="88" customFormat="1">
      <c r="BI187" s="89"/>
      <c r="BJ187" s="89"/>
      <c r="BK187" s="89"/>
    </row>
    <row r="188" spans="61:63" s="88" customFormat="1">
      <c r="BI188" s="89"/>
      <c r="BJ188" s="89"/>
      <c r="BK188" s="89"/>
    </row>
    <row r="189" spans="61:63" s="88" customFormat="1">
      <c r="BI189" s="89"/>
      <c r="BJ189" s="89"/>
      <c r="BK189" s="89"/>
    </row>
    <row r="190" spans="61:63" s="88" customFormat="1">
      <c r="BI190" s="89"/>
      <c r="BJ190" s="89"/>
      <c r="BK190" s="89"/>
    </row>
    <row r="191" spans="61:63" s="88" customFormat="1">
      <c r="BI191" s="89"/>
      <c r="BJ191" s="89"/>
      <c r="BK191" s="89"/>
    </row>
    <row r="192" spans="61:63" s="88" customFormat="1">
      <c r="BI192" s="89"/>
      <c r="BJ192" s="89"/>
      <c r="BK192" s="89"/>
    </row>
    <row r="193" spans="61:63" s="88" customFormat="1">
      <c r="BI193" s="89"/>
      <c r="BJ193" s="89"/>
      <c r="BK193" s="89"/>
    </row>
    <row r="194" spans="61:63" s="88" customFormat="1">
      <c r="BI194" s="89"/>
      <c r="BJ194" s="89"/>
      <c r="BK194" s="89"/>
    </row>
    <row r="195" spans="61:63" s="88" customFormat="1">
      <c r="BI195" s="89"/>
      <c r="BJ195" s="89"/>
      <c r="BK195" s="89"/>
    </row>
    <row r="196" spans="61:63" s="88" customFormat="1">
      <c r="BI196" s="89"/>
      <c r="BJ196" s="89"/>
      <c r="BK196" s="89"/>
    </row>
    <row r="197" spans="61:63" s="88" customFormat="1">
      <c r="BI197" s="89"/>
      <c r="BJ197" s="89"/>
      <c r="BK197" s="89"/>
    </row>
    <row r="198" spans="61:63" s="88" customFormat="1">
      <c r="BI198" s="89"/>
      <c r="BJ198" s="89"/>
      <c r="BK198" s="89"/>
    </row>
    <row r="199" spans="61:63" s="88" customFormat="1">
      <c r="BI199" s="89"/>
      <c r="BJ199" s="89"/>
      <c r="BK199" s="89"/>
    </row>
    <row r="200" spans="61:63" s="88" customFormat="1">
      <c r="BI200" s="89"/>
      <c r="BJ200" s="89"/>
      <c r="BK200" s="89"/>
    </row>
    <row r="201" spans="61:63" s="88" customFormat="1">
      <c r="BI201" s="89"/>
      <c r="BJ201" s="89"/>
      <c r="BK201" s="89"/>
    </row>
  </sheetData>
  <sheetProtection algorithmName="SHA-512" hashValue="7gKYUqv/I7W9ZZMBbFMXecjdeSmMYId+NnX1cxPvDJnP0J47zL7oKRSnPq0f2Fo8kvpPa/yG0vOAT5aj7yuTjw==" saltValue="RXjhXp7hEwxgwVYb6BvKBg==" spinCount="100000" sheet="1" selectLockedCells="1"/>
  <sortState ref="BM90:BM97">
    <sortCondition ref="BM90"/>
  </sortState>
  <mergeCells count="53">
    <mergeCell ref="D33:BD33"/>
    <mergeCell ref="AD38:AM38"/>
    <mergeCell ref="AT38:AV38"/>
    <mergeCell ref="AX38:AZ38"/>
    <mergeCell ref="BB38:BD38"/>
    <mergeCell ref="P27:AX27"/>
    <mergeCell ref="O25:Q25"/>
    <mergeCell ref="BB29:BD29"/>
    <mergeCell ref="AE29:AG29"/>
    <mergeCell ref="AI29:AK29"/>
    <mergeCell ref="AM29:AO29"/>
    <mergeCell ref="AT29:AV29"/>
    <mergeCell ref="AX29:AZ29"/>
    <mergeCell ref="G17:BA18"/>
    <mergeCell ref="T4:AM4"/>
    <mergeCell ref="S5:AN5"/>
    <mergeCell ref="T6:AM6"/>
    <mergeCell ref="B8:BE8"/>
    <mergeCell ref="G14:BA15"/>
    <mergeCell ref="B10:BE10"/>
    <mergeCell ref="B9:BE9"/>
    <mergeCell ref="D23:BD23"/>
    <mergeCell ref="K25:M25"/>
    <mergeCell ref="AT65:AV65"/>
    <mergeCell ref="AX65:AZ65"/>
    <mergeCell ref="BB65:BD65"/>
    <mergeCell ref="I54:V54"/>
    <mergeCell ref="AQ54:BD54"/>
    <mergeCell ref="D60:BD60"/>
    <mergeCell ref="L62:BD62"/>
    <mergeCell ref="I56:BD56"/>
    <mergeCell ref="Y25:AE25"/>
    <mergeCell ref="AL25:AR25"/>
    <mergeCell ref="AX25:BD25"/>
    <mergeCell ref="N50:BD50"/>
    <mergeCell ref="I52:V52"/>
    <mergeCell ref="AH52:AK52"/>
    <mergeCell ref="N65:W65"/>
    <mergeCell ref="AD65:AM65"/>
    <mergeCell ref="H35:BD35"/>
    <mergeCell ref="H67:Q67"/>
    <mergeCell ref="W67:AF67"/>
    <mergeCell ref="AK67:BD67"/>
    <mergeCell ref="AM52:AO52"/>
    <mergeCell ref="D44:BD44"/>
    <mergeCell ref="N48:AA48"/>
    <mergeCell ref="AQ48:BD48"/>
    <mergeCell ref="N46:BD46"/>
    <mergeCell ref="AQ52:BD52"/>
    <mergeCell ref="N38:W38"/>
    <mergeCell ref="H40:Q40"/>
    <mergeCell ref="W40:AF40"/>
    <mergeCell ref="AK40:BD40"/>
  </mergeCells>
  <conditionalFormatting sqref="G70">
    <cfRule type="cellIs" dxfId="27" priority="19" operator="equal">
      <formula>0</formula>
    </cfRule>
  </conditionalFormatting>
  <conditionalFormatting sqref="N46:BD46 N48:AA48 AQ48:BD48 N50:BD50 I52:V52 AH52:AK52 AM52:AO52 AQ52:BD52 AQ54:BD54 I54:V54 I56:BD56 L62:BD62">
    <cfRule type="expression" dxfId="26" priority="17">
      <formula>$Y$25="automobilismo"</formula>
    </cfRule>
  </conditionalFormatting>
  <conditionalFormatting sqref="H35 N38:W38 AD38:AM38 AT38:AV38 AX38:AZ38 BB38:BD38 AK40:BD40 W40:AF40 H40:Q40">
    <cfRule type="expression" dxfId="25" priority="9">
      <formula>$Y$25="Voleibol"</formula>
    </cfRule>
    <cfRule type="expression" dxfId="24" priority="10">
      <formula>$Y$25="Ténis de Mesa"</formula>
    </cfRule>
    <cfRule type="expression" dxfId="23" priority="11">
      <formula>$Y$25="Hóquei em Patins"</formula>
    </cfRule>
    <cfRule type="expression" dxfId="22" priority="12">
      <formula>$Y$25="Futsal"</formula>
    </cfRule>
    <cfRule type="expression" dxfId="21" priority="13">
      <formula>$Y$25="Futebol"</formula>
    </cfRule>
    <cfRule type="expression" dxfId="20" priority="14">
      <formula>$Y$25="Basquetebol"</formula>
    </cfRule>
    <cfRule type="expression" dxfId="19" priority="15">
      <formula>$Y$25="Andebol"</formula>
    </cfRule>
  </conditionalFormatting>
  <conditionalFormatting sqref="AD65:AM65 N65:W65 AT65:AV65 AX65:AZ65 BB65:BD65 AK67:BD67 W67:AF67 H67:Q67">
    <cfRule type="expression" dxfId="18" priority="1">
      <formula>$Y$25="automobilismo"</formula>
    </cfRule>
  </conditionalFormatting>
  <dataValidations count="7">
    <dataValidation type="list" allowBlank="1" showInputMessage="1" showErrorMessage="1" sqref="AL25" xr:uid="{00000000-0002-0000-0000-000000000000}">
      <formula1>$BS$90:$BS$91</formula1>
    </dataValidation>
    <dataValidation type="list" allowBlank="1" showInputMessage="1" showErrorMessage="1" sqref="AQ52:BD52 I54:V54" xr:uid="{00000000-0002-0000-0000-000001000000}">
      <formula1>$BP$90:$BP$108</formula1>
    </dataValidation>
    <dataValidation type="list" allowBlank="1" showInputMessage="1" showErrorMessage="1" sqref="AQ54:BD54" xr:uid="{00000000-0002-0000-0000-000002000000}">
      <formula1>$BO$90:$BO$98</formula1>
    </dataValidation>
    <dataValidation type="list" allowBlank="1" showInputMessage="1" showErrorMessage="1" sqref="AT29:AV29 AE29:AG29 AT38:AV38 AT65:AV65" xr:uid="{00000000-0002-0000-0000-000003000000}">
      <formula1>$BJ$90:$BJ$120</formula1>
    </dataValidation>
    <dataValidation type="list" allowBlank="1" showInputMessage="1" showErrorMessage="1" sqref="AX38:AZ38 AI29:AK29 AX29:AZ29 AX65:AZ65" xr:uid="{00000000-0002-0000-0000-000004000000}">
      <formula1>$BK$90:$BK$101</formula1>
    </dataValidation>
    <dataValidation type="list" allowBlank="1" showInputMessage="1" showErrorMessage="1" sqref="Y25" xr:uid="{00000000-0002-0000-0000-000005000000}">
      <formula1>$BM$90:$BM$97</formula1>
    </dataValidation>
    <dataValidation type="list" allowBlank="1" showInputMessage="1" showErrorMessage="1" sqref="AX25:BD25" xr:uid="{62C4004C-8923-4DC8-8841-DA797D7218C3}">
      <formula1>$BV$93:$BV$94</formula1>
    </dataValidation>
  </dataValidations>
  <hyperlinks>
    <hyperlink ref="AU72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81"/>
  <sheetViews>
    <sheetView showGridLines="0" showRowColHeaders="0" zoomScaleNormal="100" zoomScaleSheetLayoutView="100" workbookViewId="0">
      <selection activeCell="C3" sqref="C3:BE14"/>
    </sheetView>
  </sheetViews>
  <sheetFormatPr defaultColWidth="9.140625" defaultRowHeight="15"/>
  <cols>
    <col min="1" max="59" width="2.42578125" style="79" customWidth="1"/>
    <col min="60" max="16384" width="9.140625" style="79"/>
  </cols>
  <sheetData>
    <row r="1" spans="1:59" s="19" customFormat="1" ht="18.75" customHeight="1">
      <c r="A1" s="1"/>
      <c r="B1" s="194" t="s">
        <v>228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"/>
    </row>
    <row r="2" spans="1:59" s="19" customFormat="1" ht="15" customHeight="1">
      <c r="A2" s="1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1"/>
    </row>
    <row r="3" spans="1:59" s="19" customFormat="1" ht="15" customHeight="1">
      <c r="A3" s="1"/>
      <c r="B3" s="87"/>
      <c r="C3" s="200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2"/>
      <c r="BF3" s="87"/>
      <c r="BG3" s="1"/>
    </row>
    <row r="4" spans="1:59" s="19" customFormat="1" ht="15" customHeight="1">
      <c r="A4" s="1"/>
      <c r="B4" s="87"/>
      <c r="C4" s="203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5"/>
      <c r="BF4" s="87"/>
      <c r="BG4" s="1"/>
    </row>
    <row r="5" spans="1:59" s="19" customFormat="1" ht="15" customHeight="1">
      <c r="A5" s="1"/>
      <c r="B5" s="87"/>
      <c r="C5" s="203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5"/>
      <c r="BF5" s="87"/>
      <c r="BG5" s="1"/>
    </row>
    <row r="6" spans="1:59" s="19" customFormat="1" ht="15" customHeight="1">
      <c r="A6" s="1"/>
      <c r="B6" s="87"/>
      <c r="C6" s="203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5"/>
      <c r="BF6" s="87"/>
      <c r="BG6" s="1"/>
    </row>
    <row r="7" spans="1:59" s="19" customFormat="1" ht="15" customHeight="1">
      <c r="A7" s="1"/>
      <c r="B7" s="87"/>
      <c r="C7" s="203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5"/>
      <c r="BF7" s="87"/>
      <c r="BG7" s="1"/>
    </row>
    <row r="8" spans="1:59" s="19" customFormat="1" ht="15" customHeight="1">
      <c r="A8" s="1"/>
      <c r="B8" s="87"/>
      <c r="C8" s="203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5"/>
      <c r="BF8" s="87"/>
      <c r="BG8" s="1"/>
    </row>
    <row r="9" spans="1:59" s="19" customFormat="1" ht="15" customHeight="1">
      <c r="A9" s="1"/>
      <c r="B9" s="87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5"/>
      <c r="BF9" s="87"/>
      <c r="BG9" s="1"/>
    </row>
    <row r="10" spans="1:59" s="19" customFormat="1" ht="15" customHeight="1">
      <c r="A10" s="1"/>
      <c r="B10" s="87"/>
      <c r="C10" s="203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87"/>
      <c r="BG10" s="1"/>
    </row>
    <row r="11" spans="1:59" s="19" customFormat="1" ht="15" customHeight="1">
      <c r="A11" s="1"/>
      <c r="B11" s="87"/>
      <c r="C11" s="203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5"/>
      <c r="BF11" s="87"/>
      <c r="BG11" s="1"/>
    </row>
    <row r="12" spans="1:59" s="19" customFormat="1" ht="15" customHeight="1">
      <c r="A12" s="1"/>
      <c r="B12" s="87"/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5"/>
      <c r="BF12" s="87"/>
      <c r="BG12" s="1"/>
    </row>
    <row r="13" spans="1:59" s="19" customFormat="1" ht="15" customHeight="1">
      <c r="A13" s="1"/>
      <c r="B13" s="87"/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87"/>
      <c r="BG13" s="1"/>
    </row>
    <row r="14" spans="1:59" s="19" customFormat="1" ht="15" customHeight="1">
      <c r="A14" s="1"/>
      <c r="B14" s="87"/>
      <c r="C14" s="206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8"/>
      <c r="BF14" s="87"/>
      <c r="BG14" s="1"/>
    </row>
    <row r="15" spans="1:59" s="19" customFormat="1" ht="15" customHeight="1">
      <c r="A15" s="1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1"/>
    </row>
    <row r="16" spans="1:59" s="19" customFormat="1" ht="15" customHeight="1">
      <c r="A16" s="1"/>
      <c r="B16" s="194" t="s">
        <v>246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"/>
    </row>
    <row r="17" spans="1:59" s="19" customFormat="1" ht="18.75" customHeight="1">
      <c r="A17" s="1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"/>
    </row>
    <row r="18" spans="1:59" s="1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 s="19" customFormat="1" ht="18.75">
      <c r="A19" s="1"/>
      <c r="B19" s="87"/>
      <c r="C19" s="200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2"/>
      <c r="BF19" s="1"/>
      <c r="BG19" s="1"/>
    </row>
    <row r="20" spans="1:59" s="19" customFormat="1" ht="18.75">
      <c r="A20" s="1"/>
      <c r="B20" s="87"/>
      <c r="C20" s="203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5"/>
      <c r="BF20" s="1"/>
      <c r="BG20" s="1"/>
    </row>
    <row r="21" spans="1:59" s="19" customFormat="1" ht="18.75">
      <c r="A21" s="1"/>
      <c r="B21" s="87"/>
      <c r="C21" s="203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5"/>
      <c r="BF21" s="1"/>
      <c r="BG21" s="1"/>
    </row>
    <row r="22" spans="1:59" s="19" customFormat="1" ht="18.75">
      <c r="A22" s="1"/>
      <c r="B22" s="87"/>
      <c r="C22" s="203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5"/>
      <c r="BF22" s="1"/>
      <c r="BG22" s="1"/>
    </row>
    <row r="23" spans="1:59" s="19" customFormat="1" ht="18.75">
      <c r="A23" s="1"/>
      <c r="B23" s="87"/>
      <c r="C23" s="203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5"/>
      <c r="BF23" s="1"/>
      <c r="BG23" s="1"/>
    </row>
    <row r="24" spans="1:59" s="19" customFormat="1" ht="18.75">
      <c r="A24" s="1"/>
      <c r="B24" s="87"/>
      <c r="C24" s="203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5"/>
      <c r="BF24" s="1"/>
      <c r="BG24" s="1"/>
    </row>
    <row r="25" spans="1:59" s="19" customFormat="1" ht="15.75" customHeight="1">
      <c r="A25" s="1"/>
      <c r="B25" s="87"/>
      <c r="C25" s="203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5"/>
      <c r="BF25" s="1"/>
      <c r="BG25" s="1"/>
    </row>
    <row r="26" spans="1:59" s="19" customFormat="1" ht="18.75">
      <c r="A26" s="1"/>
      <c r="B26" s="87"/>
      <c r="C26" s="203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5"/>
      <c r="BF26" s="1"/>
      <c r="BG26" s="1"/>
    </row>
    <row r="27" spans="1:59" s="19" customFormat="1" ht="18.75">
      <c r="A27" s="1"/>
      <c r="B27" s="87"/>
      <c r="C27" s="203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5"/>
      <c r="BF27" s="1"/>
      <c r="BG27" s="1"/>
    </row>
    <row r="28" spans="1:59" s="19" customFormat="1" ht="18.75">
      <c r="A28" s="1"/>
      <c r="B28" s="87"/>
      <c r="C28" s="203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5"/>
      <c r="BF28" s="1"/>
      <c r="BG28" s="1"/>
    </row>
    <row r="29" spans="1:59" s="19" customFormat="1" ht="18.75">
      <c r="A29" s="1"/>
      <c r="B29" s="87"/>
      <c r="C29" s="203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5"/>
      <c r="BF29" s="1"/>
      <c r="BG29" s="1"/>
    </row>
    <row r="30" spans="1:59" s="19" customFormat="1">
      <c r="A30" s="1"/>
      <c r="B30" s="1"/>
      <c r="C30" s="206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8"/>
      <c r="BF30" s="1"/>
      <c r="BG30" s="1"/>
    </row>
    <row r="31" spans="1:59" s="1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 s="19" customFormat="1" ht="18.75">
      <c r="A32" s="1"/>
      <c r="B32" s="209" t="s">
        <v>229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1"/>
    </row>
    <row r="33" spans="1:59">
      <c r="A33" s="5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5"/>
    </row>
    <row r="34" spans="1:59" ht="18.75">
      <c r="A34" s="5"/>
      <c r="B34" s="9"/>
      <c r="C34" s="192" t="s">
        <v>189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9"/>
      <c r="BG34" s="5"/>
    </row>
    <row r="35" spans="1:59" ht="15" customHeight="1">
      <c r="A35" s="5"/>
      <c r="B35" s="9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80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5"/>
    </row>
    <row r="36" spans="1:59" ht="15" customHeight="1">
      <c r="A36" s="5"/>
      <c r="B36" s="9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9"/>
      <c r="AC36" s="9"/>
      <c r="AD36" s="9"/>
      <c r="AE36" s="9"/>
      <c r="AF36" s="198" t="s">
        <v>15</v>
      </c>
      <c r="AG36" s="198"/>
      <c r="AH36" s="198"/>
      <c r="AI36" s="198"/>
      <c r="AJ36" s="198"/>
      <c r="AK36" s="198"/>
      <c r="AL36" s="198"/>
      <c r="AM36" s="80"/>
      <c r="AN36" s="80"/>
      <c r="AO36" s="198" t="s">
        <v>148</v>
      </c>
      <c r="AP36" s="198"/>
      <c r="AQ36" s="198"/>
      <c r="AR36" s="198"/>
      <c r="AS36" s="198"/>
      <c r="AT36" s="198"/>
      <c r="AU36" s="198"/>
      <c r="AV36" s="80"/>
      <c r="AW36" s="80"/>
      <c r="AX36" s="198" t="s">
        <v>160</v>
      </c>
      <c r="AY36" s="198"/>
      <c r="AZ36" s="198"/>
      <c r="BA36" s="198"/>
      <c r="BB36" s="198"/>
      <c r="BC36" s="198"/>
      <c r="BD36" s="198"/>
      <c r="BE36" s="9"/>
      <c r="BF36" s="9"/>
      <c r="BG36" s="5"/>
    </row>
    <row r="37" spans="1:59" ht="15" customHeight="1">
      <c r="A37" s="5"/>
      <c r="B37" s="9"/>
      <c r="C37" s="210" t="s">
        <v>230</v>
      </c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9"/>
      <c r="AD37" s="9"/>
      <c r="AE37" s="9"/>
      <c r="AF37" s="195"/>
      <c r="AG37" s="196"/>
      <c r="AH37" s="196"/>
      <c r="AI37" s="196"/>
      <c r="AJ37" s="196"/>
      <c r="AK37" s="196"/>
      <c r="AL37" s="197"/>
      <c r="AM37" s="80"/>
      <c r="AN37" s="80"/>
      <c r="AO37" s="195"/>
      <c r="AP37" s="196"/>
      <c r="AQ37" s="196"/>
      <c r="AR37" s="196"/>
      <c r="AS37" s="196"/>
      <c r="AT37" s="196"/>
      <c r="AU37" s="197"/>
      <c r="AV37" s="80"/>
      <c r="AW37" s="80"/>
      <c r="AX37" s="199"/>
      <c r="AY37" s="199"/>
      <c r="AZ37" s="199"/>
      <c r="BA37" s="199"/>
      <c r="BB37" s="199"/>
      <c r="BC37" s="199"/>
      <c r="BD37" s="199"/>
      <c r="BE37" s="9"/>
      <c r="BF37" s="9"/>
      <c r="BG37" s="5"/>
    </row>
    <row r="38" spans="1:59" ht="15" customHeight="1">
      <c r="A38" s="5"/>
      <c r="B38" s="9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9"/>
      <c r="AD38" s="9"/>
      <c r="AE38" s="9"/>
      <c r="AF38" s="195"/>
      <c r="AG38" s="196"/>
      <c r="AH38" s="196"/>
      <c r="AI38" s="196"/>
      <c r="AJ38" s="196"/>
      <c r="AK38" s="196"/>
      <c r="AL38" s="197"/>
      <c r="AM38" s="80"/>
      <c r="AN38" s="80"/>
      <c r="AO38" s="195"/>
      <c r="AP38" s="196"/>
      <c r="AQ38" s="196"/>
      <c r="AR38" s="196"/>
      <c r="AS38" s="196"/>
      <c r="AT38" s="196"/>
      <c r="AU38" s="197"/>
      <c r="AV38" s="80"/>
      <c r="AW38" s="80"/>
      <c r="AX38" s="195"/>
      <c r="AY38" s="196"/>
      <c r="AZ38" s="196"/>
      <c r="BA38" s="196"/>
      <c r="BB38" s="196"/>
      <c r="BC38" s="196"/>
      <c r="BD38" s="197"/>
      <c r="BE38" s="9"/>
      <c r="BF38" s="9"/>
      <c r="BG38" s="5"/>
    </row>
    <row r="39" spans="1:59" ht="15" customHeight="1">
      <c r="A39" s="5"/>
      <c r="B39" s="9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9"/>
      <c r="AD39" s="9"/>
      <c r="AE39" s="9"/>
      <c r="AF39" s="195"/>
      <c r="AG39" s="196"/>
      <c r="AH39" s="196"/>
      <c r="AI39" s="196"/>
      <c r="AJ39" s="196"/>
      <c r="AK39" s="196"/>
      <c r="AL39" s="197"/>
      <c r="AM39" s="80"/>
      <c r="AN39" s="80"/>
      <c r="AO39" s="195"/>
      <c r="AP39" s="196"/>
      <c r="AQ39" s="196"/>
      <c r="AR39" s="196"/>
      <c r="AS39" s="196"/>
      <c r="AT39" s="196"/>
      <c r="AU39" s="197"/>
      <c r="AV39" s="80"/>
      <c r="AW39" s="80"/>
      <c r="AX39" s="195"/>
      <c r="AY39" s="196"/>
      <c r="AZ39" s="196"/>
      <c r="BA39" s="196"/>
      <c r="BB39" s="196"/>
      <c r="BC39" s="196"/>
      <c r="BD39" s="197"/>
      <c r="BE39" s="9"/>
      <c r="BF39" s="9"/>
      <c r="BG39" s="5"/>
    </row>
    <row r="40" spans="1:59" ht="15" customHeight="1">
      <c r="A40" s="5"/>
      <c r="B40" s="9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9"/>
      <c r="AD40" s="9"/>
      <c r="AE40" s="9"/>
      <c r="AF40" s="195"/>
      <c r="AG40" s="196"/>
      <c r="AH40" s="196"/>
      <c r="AI40" s="196"/>
      <c r="AJ40" s="196"/>
      <c r="AK40" s="196"/>
      <c r="AL40" s="197"/>
      <c r="AM40" s="80"/>
      <c r="AN40" s="80"/>
      <c r="AO40" s="195"/>
      <c r="AP40" s="196"/>
      <c r="AQ40" s="196"/>
      <c r="AR40" s="196"/>
      <c r="AS40" s="196"/>
      <c r="AT40" s="196"/>
      <c r="AU40" s="197"/>
      <c r="AV40" s="80"/>
      <c r="AW40" s="80"/>
      <c r="AX40" s="195"/>
      <c r="AY40" s="196"/>
      <c r="AZ40" s="196"/>
      <c r="BA40" s="196"/>
      <c r="BB40" s="196"/>
      <c r="BC40" s="196"/>
      <c r="BD40" s="197"/>
      <c r="BE40" s="9"/>
      <c r="BF40" s="9"/>
      <c r="BG40" s="5"/>
    </row>
    <row r="41" spans="1:59" ht="15" customHeight="1">
      <c r="A41" s="5"/>
      <c r="B41" s="9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9"/>
      <c r="AD41" s="9"/>
      <c r="AE41" s="9"/>
      <c r="AF41" s="195"/>
      <c r="AG41" s="196"/>
      <c r="AH41" s="196"/>
      <c r="AI41" s="196"/>
      <c r="AJ41" s="196"/>
      <c r="AK41" s="196"/>
      <c r="AL41" s="197"/>
      <c r="AM41" s="80"/>
      <c r="AN41" s="80"/>
      <c r="AO41" s="195"/>
      <c r="AP41" s="196"/>
      <c r="AQ41" s="196"/>
      <c r="AR41" s="196"/>
      <c r="AS41" s="196"/>
      <c r="AT41" s="196"/>
      <c r="AU41" s="197"/>
      <c r="AV41" s="80"/>
      <c r="AW41" s="80"/>
      <c r="AX41" s="195"/>
      <c r="AY41" s="196"/>
      <c r="AZ41" s="196"/>
      <c r="BA41" s="196"/>
      <c r="BB41" s="196"/>
      <c r="BC41" s="196"/>
      <c r="BD41" s="197"/>
      <c r="BE41" s="9"/>
      <c r="BF41" s="9"/>
      <c r="BG41" s="5"/>
    </row>
    <row r="42" spans="1:59" ht="15" customHeight="1">
      <c r="A42" s="5"/>
      <c r="B42" s="9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9"/>
      <c r="AD42" s="9"/>
      <c r="AE42" s="9"/>
      <c r="AF42" s="195"/>
      <c r="AG42" s="196"/>
      <c r="AH42" s="196"/>
      <c r="AI42" s="196"/>
      <c r="AJ42" s="196"/>
      <c r="AK42" s="196"/>
      <c r="AL42" s="197"/>
      <c r="AM42" s="80"/>
      <c r="AN42" s="80"/>
      <c r="AO42" s="195"/>
      <c r="AP42" s="196"/>
      <c r="AQ42" s="196"/>
      <c r="AR42" s="196"/>
      <c r="AS42" s="196"/>
      <c r="AT42" s="196"/>
      <c r="AU42" s="197"/>
      <c r="AV42" s="80"/>
      <c r="AW42" s="80"/>
      <c r="AX42" s="195"/>
      <c r="AY42" s="196"/>
      <c r="AZ42" s="196"/>
      <c r="BA42" s="196"/>
      <c r="BB42" s="196"/>
      <c r="BC42" s="196"/>
      <c r="BD42" s="197"/>
      <c r="BE42" s="9"/>
      <c r="BF42" s="9"/>
      <c r="BG42" s="5"/>
    </row>
    <row r="43" spans="1:59" ht="15" customHeight="1">
      <c r="A43" s="5"/>
      <c r="B43" s="9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5"/>
    </row>
    <row r="44" spans="1:59" ht="15" customHeight="1">
      <c r="A44" s="5"/>
      <c r="B44" s="9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5"/>
    </row>
    <row r="45" spans="1:59" ht="18.75">
      <c r="A45" s="5"/>
      <c r="B45" s="9"/>
      <c r="C45" s="192" t="s">
        <v>231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2"/>
      <c r="BC45" s="192"/>
      <c r="BD45" s="192"/>
      <c r="BE45" s="192"/>
      <c r="BF45" s="9"/>
      <c r="BG45" s="5"/>
    </row>
    <row r="46" spans="1:59" ht="15.75">
      <c r="A46" s="5"/>
      <c r="B46" s="9"/>
      <c r="C46" s="193" t="s">
        <v>232</v>
      </c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9"/>
      <c r="BG46" s="5"/>
    </row>
    <row r="47" spans="1:59">
      <c r="A47" s="5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5"/>
    </row>
    <row r="48" spans="1:59">
      <c r="A48" s="5"/>
      <c r="B48" s="9"/>
      <c r="C48" s="211" t="s">
        <v>192</v>
      </c>
      <c r="D48" s="211"/>
      <c r="E48" s="211"/>
      <c r="F48" s="211"/>
      <c r="G48" s="211"/>
      <c r="H48" s="211"/>
      <c r="I48" s="211"/>
      <c r="J48" s="211"/>
      <c r="K48" s="211"/>
      <c r="L48" s="211"/>
      <c r="M48" s="211" t="s">
        <v>193</v>
      </c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2" t="s">
        <v>215</v>
      </c>
      <c r="AZ48" s="213"/>
      <c r="BA48" s="213"/>
      <c r="BB48" s="213"/>
      <c r="BC48" s="213"/>
      <c r="BD48" s="213"/>
      <c r="BE48" s="214"/>
      <c r="BF48" s="9"/>
      <c r="BG48" s="5"/>
    </row>
    <row r="49" spans="1:59">
      <c r="A49" s="5"/>
      <c r="B49" s="9"/>
      <c r="C49" s="211" t="s">
        <v>18</v>
      </c>
      <c r="D49" s="211"/>
      <c r="E49" s="211"/>
      <c r="F49" s="211"/>
      <c r="G49" s="211"/>
      <c r="H49" s="211" t="s">
        <v>19</v>
      </c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5"/>
      <c r="AZ49" s="216"/>
      <c r="BA49" s="216"/>
      <c r="BB49" s="216"/>
      <c r="BC49" s="216"/>
      <c r="BD49" s="216"/>
      <c r="BE49" s="217"/>
      <c r="BF49" s="9"/>
      <c r="BG49" s="5"/>
    </row>
    <row r="50" spans="1:59" ht="15.75">
      <c r="A50" s="5"/>
      <c r="B50" s="9"/>
      <c r="C50" s="226"/>
      <c r="D50" s="219"/>
      <c r="E50" s="219"/>
      <c r="F50" s="219"/>
      <c r="G50" s="220"/>
      <c r="H50" s="227"/>
      <c r="I50" s="221"/>
      <c r="J50" s="221"/>
      <c r="K50" s="221"/>
      <c r="L50" s="221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2"/>
      <c r="AZ50" s="223"/>
      <c r="BA50" s="223"/>
      <c r="BB50" s="223"/>
      <c r="BC50" s="223"/>
      <c r="BD50" s="223"/>
      <c r="BE50" s="224"/>
      <c r="BF50" s="9"/>
      <c r="BG50" s="9"/>
    </row>
    <row r="51" spans="1:59" ht="15.75">
      <c r="A51" s="5"/>
      <c r="B51" s="9"/>
      <c r="C51" s="218"/>
      <c r="D51" s="219"/>
      <c r="E51" s="219"/>
      <c r="F51" s="219"/>
      <c r="G51" s="220"/>
      <c r="H51" s="221"/>
      <c r="I51" s="221"/>
      <c r="J51" s="221"/>
      <c r="K51" s="221"/>
      <c r="L51" s="221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2"/>
      <c r="AZ51" s="223"/>
      <c r="BA51" s="223"/>
      <c r="BB51" s="223"/>
      <c r="BC51" s="223"/>
      <c r="BD51" s="223"/>
      <c r="BE51" s="224"/>
      <c r="BF51" s="9"/>
      <c r="BG51" s="9"/>
    </row>
    <row r="52" spans="1:59" ht="15.75">
      <c r="A52" s="5"/>
      <c r="B52" s="9"/>
      <c r="C52" s="218"/>
      <c r="D52" s="219"/>
      <c r="E52" s="219"/>
      <c r="F52" s="219"/>
      <c r="G52" s="220"/>
      <c r="H52" s="221"/>
      <c r="I52" s="221"/>
      <c r="J52" s="221"/>
      <c r="K52" s="221"/>
      <c r="L52" s="221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2"/>
      <c r="AZ52" s="223"/>
      <c r="BA52" s="223"/>
      <c r="BB52" s="223"/>
      <c r="BC52" s="223"/>
      <c r="BD52" s="223"/>
      <c r="BE52" s="224"/>
      <c r="BF52" s="9"/>
      <c r="BG52" s="9"/>
    </row>
    <row r="53" spans="1:59" ht="15.75">
      <c r="A53" s="5"/>
      <c r="B53" s="9"/>
      <c r="C53" s="226"/>
      <c r="D53" s="219"/>
      <c r="E53" s="219"/>
      <c r="F53" s="219"/>
      <c r="G53" s="220"/>
      <c r="H53" s="227"/>
      <c r="I53" s="221"/>
      <c r="J53" s="221"/>
      <c r="K53" s="221"/>
      <c r="L53" s="221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2"/>
      <c r="AZ53" s="223"/>
      <c r="BA53" s="223"/>
      <c r="BB53" s="223"/>
      <c r="BC53" s="223"/>
      <c r="BD53" s="223"/>
      <c r="BE53" s="224"/>
      <c r="BF53" s="9"/>
      <c r="BG53" s="9"/>
    </row>
    <row r="54" spans="1:59" ht="15.75">
      <c r="A54" s="5"/>
      <c r="B54" s="9"/>
      <c r="C54" s="218"/>
      <c r="D54" s="219"/>
      <c r="E54" s="219"/>
      <c r="F54" s="219"/>
      <c r="G54" s="220"/>
      <c r="H54" s="221"/>
      <c r="I54" s="221"/>
      <c r="J54" s="221"/>
      <c r="K54" s="221"/>
      <c r="L54" s="221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2"/>
      <c r="AZ54" s="223"/>
      <c r="BA54" s="223"/>
      <c r="BB54" s="223"/>
      <c r="BC54" s="223"/>
      <c r="BD54" s="223"/>
      <c r="BE54" s="224"/>
      <c r="BF54" s="9"/>
      <c r="BG54" s="9"/>
    </row>
    <row r="55" spans="1:59" ht="15.75">
      <c r="A55" s="5"/>
      <c r="B55" s="9"/>
      <c r="C55" s="218"/>
      <c r="D55" s="219"/>
      <c r="E55" s="219"/>
      <c r="F55" s="219"/>
      <c r="G55" s="220"/>
      <c r="H55" s="221"/>
      <c r="I55" s="221"/>
      <c r="J55" s="221"/>
      <c r="K55" s="221"/>
      <c r="L55" s="221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5"/>
      <c r="AT55" s="225"/>
      <c r="AU55" s="225"/>
      <c r="AV55" s="225"/>
      <c r="AW55" s="225"/>
      <c r="AX55" s="225"/>
      <c r="AY55" s="222"/>
      <c r="AZ55" s="223"/>
      <c r="BA55" s="223"/>
      <c r="BB55" s="223"/>
      <c r="BC55" s="223"/>
      <c r="BD55" s="223"/>
      <c r="BE55" s="224"/>
      <c r="BF55" s="9"/>
      <c r="BG55" s="9"/>
    </row>
    <row r="56" spans="1:59" ht="15.75">
      <c r="A56" s="5"/>
      <c r="B56" s="9"/>
      <c r="C56" s="226"/>
      <c r="D56" s="219"/>
      <c r="E56" s="219"/>
      <c r="F56" s="219"/>
      <c r="G56" s="220"/>
      <c r="H56" s="227"/>
      <c r="I56" s="221"/>
      <c r="J56" s="221"/>
      <c r="K56" s="221"/>
      <c r="L56" s="221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  <c r="AV56" s="225"/>
      <c r="AW56" s="225"/>
      <c r="AX56" s="225"/>
      <c r="AY56" s="222"/>
      <c r="AZ56" s="223"/>
      <c r="BA56" s="223"/>
      <c r="BB56" s="223"/>
      <c r="BC56" s="223"/>
      <c r="BD56" s="223"/>
      <c r="BE56" s="224"/>
      <c r="BF56" s="9"/>
      <c r="BG56" s="9"/>
    </row>
    <row r="57" spans="1:59" ht="15.75">
      <c r="A57" s="5"/>
      <c r="B57" s="9"/>
      <c r="C57" s="218"/>
      <c r="D57" s="219"/>
      <c r="E57" s="219"/>
      <c r="F57" s="219"/>
      <c r="G57" s="220"/>
      <c r="H57" s="221"/>
      <c r="I57" s="221"/>
      <c r="J57" s="221"/>
      <c r="K57" s="221"/>
      <c r="L57" s="221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2"/>
      <c r="AZ57" s="223"/>
      <c r="BA57" s="223"/>
      <c r="BB57" s="223"/>
      <c r="BC57" s="223"/>
      <c r="BD57" s="223"/>
      <c r="BE57" s="224"/>
      <c r="BF57" s="9"/>
      <c r="BG57" s="9"/>
    </row>
    <row r="58" spans="1:59" ht="15.75">
      <c r="A58" s="5"/>
      <c r="B58" s="9"/>
      <c r="C58" s="218"/>
      <c r="D58" s="219"/>
      <c r="E58" s="219"/>
      <c r="F58" s="219"/>
      <c r="G58" s="220"/>
      <c r="H58" s="221"/>
      <c r="I58" s="221"/>
      <c r="J58" s="221"/>
      <c r="K58" s="221"/>
      <c r="L58" s="221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2"/>
      <c r="AZ58" s="223"/>
      <c r="BA58" s="223"/>
      <c r="BB58" s="223"/>
      <c r="BC58" s="223"/>
      <c r="BD58" s="223"/>
      <c r="BE58" s="224"/>
      <c r="BF58" s="9"/>
      <c r="BG58" s="9"/>
    </row>
    <row r="59" spans="1:59" ht="15.75">
      <c r="A59" s="5"/>
      <c r="B59" s="9"/>
      <c r="C59" s="226"/>
      <c r="D59" s="219"/>
      <c r="E59" s="219"/>
      <c r="F59" s="219"/>
      <c r="G59" s="220"/>
      <c r="H59" s="227"/>
      <c r="I59" s="221"/>
      <c r="J59" s="221"/>
      <c r="K59" s="221"/>
      <c r="L59" s="221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  <c r="AU59" s="225"/>
      <c r="AV59" s="225"/>
      <c r="AW59" s="225"/>
      <c r="AX59" s="225"/>
      <c r="AY59" s="222"/>
      <c r="AZ59" s="223"/>
      <c r="BA59" s="223"/>
      <c r="BB59" s="223"/>
      <c r="BC59" s="223"/>
      <c r="BD59" s="223"/>
      <c r="BE59" s="224"/>
      <c r="BF59" s="9"/>
      <c r="BG59" s="5"/>
    </row>
    <row r="60" spans="1:59" ht="15.75">
      <c r="A60" s="5"/>
      <c r="B60" s="9"/>
      <c r="C60" s="218"/>
      <c r="D60" s="219"/>
      <c r="E60" s="219"/>
      <c r="F60" s="219"/>
      <c r="G60" s="220"/>
      <c r="H60" s="221"/>
      <c r="I60" s="221"/>
      <c r="J60" s="221"/>
      <c r="K60" s="221"/>
      <c r="L60" s="221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2"/>
      <c r="AZ60" s="223"/>
      <c r="BA60" s="223"/>
      <c r="BB60" s="223"/>
      <c r="BC60" s="223"/>
      <c r="BD60" s="223"/>
      <c r="BE60" s="224"/>
      <c r="BF60" s="9"/>
      <c r="BG60" s="5"/>
    </row>
    <row r="61" spans="1:59" ht="15.75">
      <c r="A61" s="5"/>
      <c r="B61" s="9"/>
      <c r="C61" s="218"/>
      <c r="D61" s="219"/>
      <c r="E61" s="219"/>
      <c r="F61" s="219"/>
      <c r="G61" s="220"/>
      <c r="H61" s="221"/>
      <c r="I61" s="221"/>
      <c r="J61" s="221"/>
      <c r="K61" s="221"/>
      <c r="L61" s="221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25"/>
      <c r="AP61" s="225"/>
      <c r="AQ61" s="225"/>
      <c r="AR61" s="225"/>
      <c r="AS61" s="225"/>
      <c r="AT61" s="225"/>
      <c r="AU61" s="225"/>
      <c r="AV61" s="225"/>
      <c r="AW61" s="225"/>
      <c r="AX61" s="225"/>
      <c r="AY61" s="222"/>
      <c r="AZ61" s="223"/>
      <c r="BA61" s="223"/>
      <c r="BB61" s="223"/>
      <c r="BC61" s="223"/>
      <c r="BD61" s="223"/>
      <c r="BE61" s="224"/>
      <c r="BF61" s="9"/>
      <c r="BG61" s="5"/>
    </row>
    <row r="62" spans="1:59" ht="15" customHeight="1">
      <c r="A62" s="5"/>
      <c r="B62" s="9"/>
      <c r="C62" s="218"/>
      <c r="D62" s="219"/>
      <c r="E62" s="219"/>
      <c r="F62" s="219"/>
      <c r="G62" s="220"/>
      <c r="H62" s="221"/>
      <c r="I62" s="221"/>
      <c r="J62" s="221"/>
      <c r="K62" s="221"/>
      <c r="L62" s="221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22"/>
      <c r="AZ62" s="223"/>
      <c r="BA62" s="223"/>
      <c r="BB62" s="223"/>
      <c r="BC62" s="223"/>
      <c r="BD62" s="223"/>
      <c r="BE62" s="224"/>
      <c r="BF62" s="9"/>
      <c r="BG62" s="5"/>
    </row>
    <row r="63" spans="1:59" ht="15.75">
      <c r="A63" s="5"/>
      <c r="B63" s="9"/>
      <c r="C63" s="218"/>
      <c r="D63" s="219"/>
      <c r="E63" s="219"/>
      <c r="F63" s="219"/>
      <c r="G63" s="220"/>
      <c r="H63" s="221"/>
      <c r="I63" s="221"/>
      <c r="J63" s="221"/>
      <c r="K63" s="221"/>
      <c r="L63" s="221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225"/>
      <c r="AP63" s="225"/>
      <c r="AQ63" s="225"/>
      <c r="AR63" s="225"/>
      <c r="AS63" s="225"/>
      <c r="AT63" s="225"/>
      <c r="AU63" s="225"/>
      <c r="AV63" s="225"/>
      <c r="AW63" s="225"/>
      <c r="AX63" s="225"/>
      <c r="AY63" s="222"/>
      <c r="AZ63" s="223"/>
      <c r="BA63" s="223"/>
      <c r="BB63" s="223"/>
      <c r="BC63" s="223"/>
      <c r="BD63" s="223"/>
      <c r="BE63" s="224"/>
      <c r="BF63" s="9"/>
      <c r="BG63" s="5"/>
    </row>
    <row r="64" spans="1:59" ht="15.75">
      <c r="A64" s="5"/>
      <c r="B64" s="9"/>
      <c r="C64" s="218"/>
      <c r="D64" s="219"/>
      <c r="E64" s="219"/>
      <c r="F64" s="219"/>
      <c r="G64" s="220"/>
      <c r="H64" s="221"/>
      <c r="I64" s="221"/>
      <c r="J64" s="221"/>
      <c r="K64" s="221"/>
      <c r="L64" s="221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25"/>
      <c r="AI64" s="225"/>
      <c r="AJ64" s="225"/>
      <c r="AK64" s="225"/>
      <c r="AL64" s="225"/>
      <c r="AM64" s="225"/>
      <c r="AN64" s="225"/>
      <c r="AO64" s="225"/>
      <c r="AP64" s="225"/>
      <c r="AQ64" s="225"/>
      <c r="AR64" s="225"/>
      <c r="AS64" s="225"/>
      <c r="AT64" s="225"/>
      <c r="AU64" s="225"/>
      <c r="AV64" s="225"/>
      <c r="AW64" s="225"/>
      <c r="AX64" s="225"/>
      <c r="AY64" s="222"/>
      <c r="AZ64" s="223"/>
      <c r="BA64" s="223"/>
      <c r="BB64" s="223"/>
      <c r="BC64" s="223"/>
      <c r="BD64" s="223"/>
      <c r="BE64" s="224"/>
      <c r="BF64" s="9"/>
      <c r="BG64" s="5"/>
    </row>
    <row r="65" spans="1:59">
      <c r="A65" s="5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5"/>
    </row>
    <row r="66" spans="1:59">
      <c r="A66" s="5"/>
      <c r="B66" s="5"/>
      <c r="C66" s="6"/>
      <c r="D66" s="12"/>
      <c r="E66" s="11"/>
      <c r="F66" s="12"/>
      <c r="G66" s="12">
        <f>IDENTIFICAÇÃO!G70</f>
        <v>0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3" t="s">
        <v>14</v>
      </c>
      <c r="BF66" s="5"/>
      <c r="BG66" s="5"/>
    </row>
    <row r="67" spans="1:59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</row>
    <row r="79" spans="1:59" hidden="1">
      <c r="A79" s="106"/>
      <c r="B79" s="106"/>
      <c r="C79" s="106"/>
      <c r="D79" s="106">
        <f>IDENTIFICAÇÃO!Y25</f>
        <v>0</v>
      </c>
      <c r="E79" s="106"/>
      <c r="F79" s="106"/>
      <c r="G79" s="106"/>
      <c r="H79" s="106"/>
      <c r="I79" s="106"/>
      <c r="J79" s="106"/>
      <c r="K79" s="106"/>
    </row>
    <row r="80" spans="1:59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</row>
    <row r="81" spans="1:11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</row>
  </sheetData>
  <sheetProtection algorithmName="SHA-512" hashValue="eQZtuW9lHFisMXswqjqMFIGnDNRTYQV+o2gqKKJ0LL5xPfRhqab9TRHz7pGfj8GcK85MNi2H55F/djZON5jrhw==" saltValue="704mxCPmrUKVaya1aUpqXg==" spinCount="100000" sheet="1" selectLockedCells="1"/>
  <mergeCells count="95">
    <mergeCell ref="C63:G63"/>
    <mergeCell ref="H63:L63"/>
    <mergeCell ref="M63:AX63"/>
    <mergeCell ref="AY63:BE63"/>
    <mergeCell ref="C64:G64"/>
    <mergeCell ref="H64:L64"/>
    <mergeCell ref="M64:AX64"/>
    <mergeCell ref="AY64:BE64"/>
    <mergeCell ref="C61:G61"/>
    <mergeCell ref="H61:L61"/>
    <mergeCell ref="M61:AX61"/>
    <mergeCell ref="AY61:BE61"/>
    <mergeCell ref="C62:G62"/>
    <mergeCell ref="H62:L62"/>
    <mergeCell ref="M62:AX62"/>
    <mergeCell ref="AY62:BE62"/>
    <mergeCell ref="C59:G59"/>
    <mergeCell ref="H59:L59"/>
    <mergeCell ref="M59:AX59"/>
    <mergeCell ref="AY59:BE59"/>
    <mergeCell ref="C60:G60"/>
    <mergeCell ref="H60:L60"/>
    <mergeCell ref="M60:AX60"/>
    <mergeCell ref="AY60:BE60"/>
    <mergeCell ref="C57:G57"/>
    <mergeCell ref="H57:L57"/>
    <mergeCell ref="M57:AX57"/>
    <mergeCell ref="AY57:BE57"/>
    <mergeCell ref="C58:G58"/>
    <mergeCell ref="H58:L58"/>
    <mergeCell ref="M58:AX58"/>
    <mergeCell ref="AY58:BE58"/>
    <mergeCell ref="C55:G55"/>
    <mergeCell ref="H55:L55"/>
    <mergeCell ref="M55:AX55"/>
    <mergeCell ref="AY55:BE55"/>
    <mergeCell ref="C56:G56"/>
    <mergeCell ref="H56:L56"/>
    <mergeCell ref="M56:AX56"/>
    <mergeCell ref="AY56:BE56"/>
    <mergeCell ref="AY51:BE51"/>
    <mergeCell ref="M53:AX53"/>
    <mergeCell ref="AY53:BE53"/>
    <mergeCell ref="C54:G54"/>
    <mergeCell ref="H54:L54"/>
    <mergeCell ref="M54:AX54"/>
    <mergeCell ref="AY54:BE54"/>
    <mergeCell ref="C53:G53"/>
    <mergeCell ref="H53:L53"/>
    <mergeCell ref="C48:L48"/>
    <mergeCell ref="AY48:BE49"/>
    <mergeCell ref="C49:G49"/>
    <mergeCell ref="H49:L49"/>
    <mergeCell ref="C52:G52"/>
    <mergeCell ref="H52:L52"/>
    <mergeCell ref="AY52:BE52"/>
    <mergeCell ref="M48:AX49"/>
    <mergeCell ref="M50:AX50"/>
    <mergeCell ref="M51:AX51"/>
    <mergeCell ref="M52:AX52"/>
    <mergeCell ref="C50:G50"/>
    <mergeCell ref="H50:L50"/>
    <mergeCell ref="AY50:BE50"/>
    <mergeCell ref="C51:G51"/>
    <mergeCell ref="H51:L51"/>
    <mergeCell ref="C3:BE14"/>
    <mergeCell ref="C19:BE30"/>
    <mergeCell ref="B32:BF32"/>
    <mergeCell ref="AF39:AL39"/>
    <mergeCell ref="AX39:BD39"/>
    <mergeCell ref="AO39:AU39"/>
    <mergeCell ref="B16:BF17"/>
    <mergeCell ref="C37:AB42"/>
    <mergeCell ref="AX42:BD42"/>
    <mergeCell ref="AO42:AU42"/>
    <mergeCell ref="AF40:AL40"/>
    <mergeCell ref="AF42:AL42"/>
    <mergeCell ref="AO40:AU40"/>
    <mergeCell ref="AX40:BD40"/>
    <mergeCell ref="C45:BE45"/>
    <mergeCell ref="C46:BE46"/>
    <mergeCell ref="B1:BF1"/>
    <mergeCell ref="AF38:AL38"/>
    <mergeCell ref="AF37:AL37"/>
    <mergeCell ref="AF36:AL36"/>
    <mergeCell ref="AF41:AL41"/>
    <mergeCell ref="AX36:BD36"/>
    <mergeCell ref="AX37:BD37"/>
    <mergeCell ref="AO37:AU37"/>
    <mergeCell ref="AO36:AU36"/>
    <mergeCell ref="AX38:BD38"/>
    <mergeCell ref="AO38:AU38"/>
    <mergeCell ref="AO41:AU41"/>
    <mergeCell ref="AX41:BD41"/>
    <mergeCell ref="C34:BE34"/>
  </mergeCells>
  <conditionalFormatting sqref="G66">
    <cfRule type="cellIs" dxfId="17" priority="19" operator="equal">
      <formula>0</formula>
    </cfRule>
  </conditionalFormatting>
  <conditionalFormatting sqref="C50:BE64">
    <cfRule type="expression" dxfId="16" priority="5">
      <formula>$D$79="Voleibol"</formula>
    </cfRule>
    <cfRule type="expression" dxfId="15" priority="6">
      <formula>$D$79="Ténis de Mesa"</formula>
    </cfRule>
    <cfRule type="expression" dxfId="14" priority="7">
      <formula>$D$79="Hóquei em Patins"</formula>
    </cfRule>
    <cfRule type="expression" dxfId="13" priority="8">
      <formula>$D$79="Futsal"</formula>
    </cfRule>
    <cfRule type="expression" dxfId="12" priority="9">
      <formula>$D$79="Futebol"</formula>
    </cfRule>
    <cfRule type="expression" dxfId="11" priority="10">
      <formula>$D$79="Basquetebol"</formula>
    </cfRule>
    <cfRule type="expression" dxfId="10" priority="11">
      <formula>$D$79="Andebol"</formula>
    </cfRule>
  </conditionalFormatting>
  <conditionalFormatting sqref="AF37:AL42 AO37:AU42 AX37:BD42">
    <cfRule type="expression" dxfId="9" priority="4">
      <formula>$D$79="automobilismo"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AA5ED8-5F92-4622-A2D3-DCB2F6659E47}">
          <x14:formula1>
            <xm:f>IDENTIFICAÇÃO!$CB$90:$CB$92</xm:f>
          </x14:formula1>
          <xm:sqref>AY50:BE64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H58"/>
  <sheetViews>
    <sheetView showGridLines="0" showRowColHeaders="0" tabSelected="1" showWhiteSpace="0" zoomScaleNormal="100" zoomScaleSheetLayoutView="100" workbookViewId="0">
      <selection activeCell="N25" sqref="N25:AM25"/>
    </sheetView>
  </sheetViews>
  <sheetFormatPr defaultColWidth="9.140625" defaultRowHeight="15"/>
  <cols>
    <col min="1" max="39" width="2.42578125" style="19" customWidth="1"/>
    <col min="40" max="40" width="7" style="19" hidden="1" customWidth="1"/>
    <col min="41" max="46" width="2.42578125" style="19" customWidth="1"/>
    <col min="47" max="47" width="1.85546875" style="19" customWidth="1"/>
    <col min="48" max="60" width="2.42578125" style="19" customWidth="1"/>
    <col min="61" max="16384" width="9.140625" style="19"/>
  </cols>
  <sheetData>
    <row r="1" spans="1:60" ht="18.75">
      <c r="A1" s="1"/>
      <c r="B1" s="194" t="s">
        <v>247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"/>
    </row>
    <row r="2" spans="1:60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15.75" thickBot="1">
      <c r="A3" s="1"/>
      <c r="B3" s="1"/>
      <c r="C3" s="84"/>
      <c r="D3" s="85" t="s">
        <v>38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228" t="s">
        <v>21</v>
      </c>
      <c r="AP3" s="229"/>
      <c r="AQ3" s="229"/>
      <c r="AR3" s="229"/>
      <c r="AS3" s="229"/>
      <c r="AT3" s="231"/>
      <c r="AU3" s="228" t="s">
        <v>22</v>
      </c>
      <c r="AV3" s="229"/>
      <c r="AW3" s="231"/>
      <c r="AX3" s="228" t="s">
        <v>23</v>
      </c>
      <c r="AY3" s="229"/>
      <c r="AZ3" s="229"/>
      <c r="BA3" s="229"/>
      <c r="BB3" s="229"/>
      <c r="BC3" s="231"/>
      <c r="BD3" s="228" t="s">
        <v>22</v>
      </c>
      <c r="BE3" s="229"/>
      <c r="BF3" s="230"/>
      <c r="BG3" s="1"/>
      <c r="BH3" s="1"/>
    </row>
    <row r="4" spans="1:60" ht="15.75" thickBot="1">
      <c r="A4" s="1"/>
      <c r="B4" s="1"/>
      <c r="C4" s="308" t="s">
        <v>42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282" t="s">
        <v>167</v>
      </c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3"/>
      <c r="AN4" s="114"/>
      <c r="AO4" s="261"/>
      <c r="AP4" s="261"/>
      <c r="AQ4" s="261"/>
      <c r="AR4" s="261"/>
      <c r="AS4" s="261"/>
      <c r="AT4" s="261"/>
      <c r="AU4" s="310" t="str">
        <f>IF(AO4,AO4*100/$AX$5,"")</f>
        <v/>
      </c>
      <c r="AV4" s="310"/>
      <c r="AW4" s="310"/>
      <c r="AX4" s="260">
        <f>SUM(AO4:AT4)</f>
        <v>0</v>
      </c>
      <c r="AY4" s="260"/>
      <c r="AZ4" s="260"/>
      <c r="BA4" s="260"/>
      <c r="BB4" s="260"/>
      <c r="BC4" s="260"/>
      <c r="BD4" s="306" t="str">
        <f>IF(AX4,AX4*100/$AX$5,"")</f>
        <v/>
      </c>
      <c r="BE4" s="306"/>
      <c r="BF4" s="307"/>
      <c r="BG4" s="1"/>
      <c r="BH4" s="1"/>
    </row>
    <row r="5" spans="1:60" ht="15.75" thickBot="1">
      <c r="A5" s="1"/>
      <c r="B5" s="1"/>
      <c r="C5" s="353" t="s">
        <v>39</v>
      </c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4"/>
      <c r="AR5" s="354"/>
      <c r="AS5" s="354"/>
      <c r="AT5" s="354"/>
      <c r="AU5" s="354"/>
      <c r="AV5" s="354"/>
      <c r="AW5" s="355"/>
      <c r="AX5" s="356">
        <f>SUM(AX4:BC4)</f>
        <v>0</v>
      </c>
      <c r="AY5" s="356"/>
      <c r="AZ5" s="356"/>
      <c r="BA5" s="356"/>
      <c r="BB5" s="356"/>
      <c r="BC5" s="357"/>
      <c r="BD5" s="1"/>
      <c r="BE5" s="1"/>
      <c r="BF5" s="1"/>
      <c r="BG5" s="1"/>
      <c r="BH5" s="1"/>
    </row>
    <row r="6" spans="1:60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15.75" thickBot="1">
      <c r="A7" s="1"/>
      <c r="B7" s="1"/>
      <c r="C7" s="14"/>
      <c r="D7" s="15" t="s">
        <v>20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7"/>
      <c r="AN7" s="17"/>
      <c r="AO7" s="293" t="s">
        <v>21</v>
      </c>
      <c r="AP7" s="293"/>
      <c r="AQ7" s="293"/>
      <c r="AR7" s="293"/>
      <c r="AS7" s="293"/>
      <c r="AT7" s="293"/>
      <c r="AU7" s="293" t="s">
        <v>22</v>
      </c>
      <c r="AV7" s="293"/>
      <c r="AW7" s="293"/>
      <c r="AX7" s="293" t="s">
        <v>23</v>
      </c>
      <c r="AY7" s="293"/>
      <c r="AZ7" s="293"/>
      <c r="BA7" s="293"/>
      <c r="BB7" s="293"/>
      <c r="BC7" s="293"/>
      <c r="BD7" s="293" t="s">
        <v>22</v>
      </c>
      <c r="BE7" s="293"/>
      <c r="BF7" s="294"/>
      <c r="BG7" s="1"/>
      <c r="BH7" s="1"/>
    </row>
    <row r="8" spans="1:60">
      <c r="A8" s="1"/>
      <c r="B8" s="1"/>
      <c r="C8" s="289" t="s">
        <v>202</v>
      </c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36" t="s">
        <v>24</v>
      </c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7"/>
      <c r="AN8" s="120" t="s">
        <v>216</v>
      </c>
      <c r="AO8" s="334" t="str">
        <f>IF($AO$4="","",(SUMIFS(LISTAGEM_DESPESAS!$L$5:$L$304,LISTAGEM_DESPESAS!$M$5:$M$304,AN8)))</f>
        <v/>
      </c>
      <c r="AP8" s="334"/>
      <c r="AQ8" s="334"/>
      <c r="AR8" s="334"/>
      <c r="AS8" s="334"/>
      <c r="AT8" s="334"/>
      <c r="AU8" s="270" t="str">
        <f>IFERROR(IF($AO$4="","",IF(AO8,AO8*100/$AX$27,"")),0)</f>
        <v/>
      </c>
      <c r="AV8" s="271"/>
      <c r="AW8" s="272"/>
      <c r="AX8" s="361">
        <f>SUM(AO8:AT9)</f>
        <v>0</v>
      </c>
      <c r="AY8" s="362"/>
      <c r="AZ8" s="362"/>
      <c r="BA8" s="362"/>
      <c r="BB8" s="362"/>
      <c r="BC8" s="363"/>
      <c r="BD8" s="328" t="str">
        <f>IFERROR(IF(AX8,AX8*100/$AX$27,""),"")</f>
        <v/>
      </c>
      <c r="BE8" s="329"/>
      <c r="BF8" s="330"/>
      <c r="BG8" s="1"/>
      <c r="BH8" s="1"/>
    </row>
    <row r="9" spans="1:60" ht="15.75" thickBot="1">
      <c r="A9" s="1"/>
      <c r="B9" s="1"/>
      <c r="C9" s="291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58" t="s">
        <v>119</v>
      </c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9"/>
      <c r="AN9" s="112" t="s">
        <v>217</v>
      </c>
      <c r="AO9" s="254" t="str">
        <f>IF($AO$4="","",(SUMIFS(LISTAGEM_DESPESAS!$L$5:$L$304,LISTAGEM_DESPESAS!$M$5:$M$304,AN9)))</f>
        <v/>
      </c>
      <c r="AP9" s="254"/>
      <c r="AQ9" s="254"/>
      <c r="AR9" s="254"/>
      <c r="AS9" s="254"/>
      <c r="AT9" s="254"/>
      <c r="AU9" s="255" t="str">
        <f>IFERROR(IF($AO$4="","",IF(AO9,AO9*100/$AX$27,"")),0)</f>
        <v/>
      </c>
      <c r="AV9" s="256"/>
      <c r="AW9" s="257"/>
      <c r="AX9" s="364"/>
      <c r="AY9" s="365"/>
      <c r="AZ9" s="365"/>
      <c r="BA9" s="365"/>
      <c r="BB9" s="365"/>
      <c r="BC9" s="366"/>
      <c r="BD9" s="331"/>
      <c r="BE9" s="332"/>
      <c r="BF9" s="333"/>
      <c r="BG9" s="1"/>
      <c r="BH9" s="1"/>
    </row>
    <row r="10" spans="1:60" ht="15" customHeight="1">
      <c r="A10" s="1"/>
      <c r="B10" s="1"/>
      <c r="C10" s="335" t="s">
        <v>203</v>
      </c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244" t="s">
        <v>25</v>
      </c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5"/>
      <c r="AN10" s="121" t="s">
        <v>218</v>
      </c>
      <c r="AO10" s="250" t="str">
        <f>IF($AO$4="","",(SUMIFS(LISTAGEM_DESPESAS!$L$5:$L$304,LISTAGEM_DESPESAS!$M$5:$M$304,AN10)))</f>
        <v/>
      </c>
      <c r="AP10" s="250"/>
      <c r="AQ10" s="250"/>
      <c r="AR10" s="250"/>
      <c r="AS10" s="250"/>
      <c r="AT10" s="250"/>
      <c r="AU10" s="251" t="str">
        <f>IFERROR(IF($AO$4="","",IF(AO10,AO10*100/$AX$27,"")),0)</f>
        <v/>
      </c>
      <c r="AV10" s="252"/>
      <c r="AW10" s="253"/>
      <c r="AX10" s="242">
        <f>SUM(AO10:AT12)</f>
        <v>0</v>
      </c>
      <c r="AY10" s="242"/>
      <c r="AZ10" s="242"/>
      <c r="BA10" s="242"/>
      <c r="BB10" s="242"/>
      <c r="BC10" s="242"/>
      <c r="BD10" s="232" t="str">
        <f>IFERROR(IF(AX10,AX10*100/$AX$27,""),"")</f>
        <v/>
      </c>
      <c r="BE10" s="232"/>
      <c r="BF10" s="233"/>
      <c r="BG10" s="1"/>
      <c r="BH10" s="1"/>
    </row>
    <row r="11" spans="1:60">
      <c r="A11" s="1"/>
      <c r="B11" s="1"/>
      <c r="C11" s="337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246" t="s">
        <v>26</v>
      </c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7"/>
      <c r="AN11" s="122" t="s">
        <v>26</v>
      </c>
      <c r="AO11" s="266" t="str">
        <f>IF($AO$4="","",(SUMIFS(LISTAGEM_DESPESAS!$L$5:$L$304,LISTAGEM_DESPESAS!$M$5:$M$304,AN11)))</f>
        <v/>
      </c>
      <c r="AP11" s="266"/>
      <c r="AQ11" s="266"/>
      <c r="AR11" s="266"/>
      <c r="AS11" s="266"/>
      <c r="AT11" s="266"/>
      <c r="AU11" s="267" t="str">
        <f>IFERROR(IF($AO$4="","",IF(AO11,AO11*100/$AX$27,"")),0)</f>
        <v/>
      </c>
      <c r="AV11" s="268"/>
      <c r="AW11" s="269"/>
      <c r="AX11" s="274"/>
      <c r="AY11" s="274"/>
      <c r="AZ11" s="274"/>
      <c r="BA11" s="274"/>
      <c r="BB11" s="274"/>
      <c r="BC11" s="274"/>
      <c r="BD11" s="278"/>
      <c r="BE11" s="278"/>
      <c r="BF11" s="279"/>
      <c r="BG11" s="1"/>
      <c r="BH11" s="1"/>
    </row>
    <row r="12" spans="1:60" ht="15.75" thickBot="1">
      <c r="A12" s="1"/>
      <c r="B12" s="1"/>
      <c r="C12" s="339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248" t="s">
        <v>27</v>
      </c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9"/>
      <c r="AN12" s="123" t="s">
        <v>27</v>
      </c>
      <c r="AO12" s="254" t="str">
        <f>IF($AO$4="","",(SUMIFS(LISTAGEM_DESPESAS!$L$5:$L$304,LISTAGEM_DESPESAS!$M$5:$M$304,AN12)))</f>
        <v/>
      </c>
      <c r="AP12" s="254"/>
      <c r="AQ12" s="254"/>
      <c r="AR12" s="254"/>
      <c r="AS12" s="254"/>
      <c r="AT12" s="254"/>
      <c r="AU12" s="255" t="str">
        <f>IFERROR(IF($AO$4="","",IF(AO12,AO12*100/$AX$27,"")),0)</f>
        <v/>
      </c>
      <c r="AV12" s="256"/>
      <c r="AW12" s="257"/>
      <c r="AX12" s="243"/>
      <c r="AY12" s="243"/>
      <c r="AZ12" s="243"/>
      <c r="BA12" s="243"/>
      <c r="BB12" s="243"/>
      <c r="BC12" s="243"/>
      <c r="BD12" s="234"/>
      <c r="BE12" s="234"/>
      <c r="BF12" s="235"/>
      <c r="BG12" s="1"/>
      <c r="BH12" s="1"/>
    </row>
    <row r="13" spans="1:60">
      <c r="A13" s="1"/>
      <c r="B13" s="1"/>
      <c r="C13" s="298" t="s">
        <v>123</v>
      </c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304" t="s">
        <v>172</v>
      </c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5"/>
      <c r="AN13" s="110" t="s">
        <v>172</v>
      </c>
      <c r="AO13" s="250" t="str">
        <f>IF($AO$4="","",(SUMIFS(LISTAGEM_DESPESAS!$L$5:$L$304,LISTAGEM_DESPESAS!$M$5:$M$304,AN13)))</f>
        <v/>
      </c>
      <c r="AP13" s="250"/>
      <c r="AQ13" s="250"/>
      <c r="AR13" s="250"/>
      <c r="AS13" s="250"/>
      <c r="AT13" s="250"/>
      <c r="AU13" s="251" t="str">
        <f>IFERROR(IF($AO$4="","",IF(AO13,AO13*100/$AX$27,"")),0)</f>
        <v/>
      </c>
      <c r="AV13" s="252"/>
      <c r="AW13" s="253"/>
      <c r="AX13" s="242">
        <f>SUM(AO13:AT16)</f>
        <v>0</v>
      </c>
      <c r="AY13" s="242"/>
      <c r="AZ13" s="242"/>
      <c r="BA13" s="242"/>
      <c r="BB13" s="242"/>
      <c r="BC13" s="242"/>
      <c r="BD13" s="232" t="str">
        <f>IFERROR(IF(AX13,AX13*100/$AX$27,""),"")</f>
        <v/>
      </c>
      <c r="BE13" s="232"/>
      <c r="BF13" s="233"/>
      <c r="BG13" s="1"/>
      <c r="BH13" s="1"/>
    </row>
    <row r="14" spans="1:60">
      <c r="A14" s="1"/>
      <c r="B14" s="1"/>
      <c r="C14" s="300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264" t="s">
        <v>161</v>
      </c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5"/>
      <c r="AN14" s="115" t="s">
        <v>161</v>
      </c>
      <c r="AO14" s="266" t="str">
        <f>IF($AO$4="","",(SUMIFS(LISTAGEM_DESPESAS!$L$5:$L$304,LISTAGEM_DESPESAS!$M$5:$M$304,AN14)))</f>
        <v/>
      </c>
      <c r="AP14" s="266"/>
      <c r="AQ14" s="266"/>
      <c r="AR14" s="266"/>
      <c r="AS14" s="266"/>
      <c r="AT14" s="266"/>
      <c r="AU14" s="267" t="str">
        <f>IFERROR(IF($AO$4="","",IF(AO14,AO14*100/$AX$27,"")),0)</f>
        <v/>
      </c>
      <c r="AV14" s="268"/>
      <c r="AW14" s="269"/>
      <c r="AX14" s="295"/>
      <c r="AY14" s="295"/>
      <c r="AZ14" s="295"/>
      <c r="BA14" s="295"/>
      <c r="BB14" s="295"/>
      <c r="BC14" s="295"/>
      <c r="BD14" s="296"/>
      <c r="BE14" s="296"/>
      <c r="BF14" s="297"/>
      <c r="BG14" s="1"/>
      <c r="BH14" s="1"/>
    </row>
    <row r="15" spans="1:60">
      <c r="A15" s="1"/>
      <c r="B15" s="1"/>
      <c r="C15" s="300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264" t="s">
        <v>162</v>
      </c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5"/>
      <c r="AN15" s="115" t="s">
        <v>213</v>
      </c>
      <c r="AO15" s="266" t="str">
        <f>IF($AO$4="","",(SUMIFS(LISTAGEM_DESPESAS!$L$5:$L$304,LISTAGEM_DESPESAS!$M$5:$M$304,AN15)))</f>
        <v/>
      </c>
      <c r="AP15" s="266"/>
      <c r="AQ15" s="266"/>
      <c r="AR15" s="266"/>
      <c r="AS15" s="266"/>
      <c r="AT15" s="266"/>
      <c r="AU15" s="267" t="str">
        <f>IFERROR(IF($AO$4="","",IF(AO15,AO15*100/$AX$27,"")),0)</f>
        <v/>
      </c>
      <c r="AV15" s="268"/>
      <c r="AW15" s="269"/>
      <c r="AX15" s="295"/>
      <c r="AY15" s="295"/>
      <c r="AZ15" s="295"/>
      <c r="BA15" s="295"/>
      <c r="BB15" s="295"/>
      <c r="BC15" s="295"/>
      <c r="BD15" s="296"/>
      <c r="BE15" s="296"/>
      <c r="BF15" s="297"/>
      <c r="BG15" s="1"/>
      <c r="BH15" s="1"/>
    </row>
    <row r="16" spans="1:60" ht="15.75" thickBot="1">
      <c r="A16" s="1"/>
      <c r="B16" s="1"/>
      <c r="C16" s="302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258" t="s">
        <v>173</v>
      </c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9"/>
      <c r="AN16" s="111" t="s">
        <v>173</v>
      </c>
      <c r="AO16" s="254" t="str">
        <f>IF($AO$4="","",(SUMIFS(LISTAGEM_DESPESAS!$L$5:$L$304,LISTAGEM_DESPESAS!$M$5:$M$304,AN16)))</f>
        <v/>
      </c>
      <c r="AP16" s="254"/>
      <c r="AQ16" s="254"/>
      <c r="AR16" s="254"/>
      <c r="AS16" s="254"/>
      <c r="AT16" s="254"/>
      <c r="AU16" s="255" t="str">
        <f>IFERROR(IF($AO$4="","",IF(AO16,AO16*100/$AX$27,"")),0)</f>
        <v/>
      </c>
      <c r="AV16" s="256"/>
      <c r="AW16" s="257"/>
      <c r="AX16" s="243"/>
      <c r="AY16" s="243"/>
      <c r="AZ16" s="243"/>
      <c r="BA16" s="243"/>
      <c r="BB16" s="243"/>
      <c r="BC16" s="243"/>
      <c r="BD16" s="234"/>
      <c r="BE16" s="234"/>
      <c r="BF16" s="235"/>
      <c r="BG16" s="1"/>
      <c r="BH16" s="1"/>
    </row>
    <row r="17" spans="1:60">
      <c r="A17" s="1"/>
      <c r="B17" s="1"/>
      <c r="C17" s="298" t="s">
        <v>28</v>
      </c>
      <c r="D17" s="299" t="s">
        <v>28</v>
      </c>
      <c r="E17" s="299"/>
      <c r="F17" s="299"/>
      <c r="G17" s="299"/>
      <c r="H17" s="299"/>
      <c r="I17" s="299"/>
      <c r="J17" s="299"/>
      <c r="K17" s="299"/>
      <c r="L17" s="299"/>
      <c r="M17" s="299"/>
      <c r="N17" s="236" t="s">
        <v>29</v>
      </c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7"/>
      <c r="AN17" s="119" t="s">
        <v>219</v>
      </c>
      <c r="AO17" s="250" t="str">
        <f>IF($AO$4="","",(SUMIFS(LISTAGEM_DESPESAS!$L$5:$L$304,LISTAGEM_DESPESAS!$M$5:$M$304,AN17)))</f>
        <v/>
      </c>
      <c r="AP17" s="250"/>
      <c r="AQ17" s="250"/>
      <c r="AR17" s="250"/>
      <c r="AS17" s="250"/>
      <c r="AT17" s="250"/>
      <c r="AU17" s="251" t="str">
        <f>IFERROR(IF($AO$4="","",IF(AO17,AO17*100/$AX$27,"")),0)</f>
        <v/>
      </c>
      <c r="AV17" s="252"/>
      <c r="AW17" s="253"/>
      <c r="AX17" s="242">
        <f>SUM(AO17:AT18)</f>
        <v>0</v>
      </c>
      <c r="AY17" s="242"/>
      <c r="AZ17" s="242"/>
      <c r="BA17" s="242"/>
      <c r="BB17" s="242"/>
      <c r="BC17" s="242"/>
      <c r="BD17" s="232" t="str">
        <f>IFERROR(IF(AX17,AX17*100/$AX$27,""),"")</f>
        <v/>
      </c>
      <c r="BE17" s="232"/>
      <c r="BF17" s="233"/>
      <c r="BG17" s="1"/>
      <c r="BH17" s="1"/>
    </row>
    <row r="18" spans="1:60" ht="15.75" thickBot="1">
      <c r="A18" s="1"/>
      <c r="B18" s="1"/>
      <c r="C18" s="302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258" t="s">
        <v>30</v>
      </c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9"/>
      <c r="AN18" s="111" t="s">
        <v>30</v>
      </c>
      <c r="AO18" s="238" t="str">
        <f>IF($AO$4="","",(SUMIFS(LISTAGEM_DESPESAS!$L$5:$L$304,LISTAGEM_DESPESAS!$M$5:$M$304,AN18)))</f>
        <v/>
      </c>
      <c r="AP18" s="238"/>
      <c r="AQ18" s="238"/>
      <c r="AR18" s="238"/>
      <c r="AS18" s="238"/>
      <c r="AT18" s="238"/>
      <c r="AU18" s="239" t="str">
        <f>IFERROR(IF($AO$4="","",IF(AO18,AO18*100/$AX$27,"")),0)</f>
        <v/>
      </c>
      <c r="AV18" s="240"/>
      <c r="AW18" s="241"/>
      <c r="AX18" s="243"/>
      <c r="AY18" s="243"/>
      <c r="AZ18" s="243"/>
      <c r="BA18" s="243"/>
      <c r="BB18" s="243"/>
      <c r="BC18" s="243"/>
      <c r="BD18" s="234"/>
      <c r="BE18" s="234"/>
      <c r="BF18" s="235"/>
      <c r="BG18" s="1"/>
      <c r="BH18" s="1"/>
    </row>
    <row r="19" spans="1:60">
      <c r="A19" s="1"/>
      <c r="B19" s="1"/>
      <c r="C19" s="298" t="s">
        <v>31</v>
      </c>
      <c r="D19" s="299" t="s">
        <v>31</v>
      </c>
      <c r="E19" s="299"/>
      <c r="F19" s="299"/>
      <c r="G19" s="299"/>
      <c r="H19" s="299"/>
      <c r="I19" s="299"/>
      <c r="J19" s="299"/>
      <c r="K19" s="299"/>
      <c r="L19" s="299"/>
      <c r="M19" s="299"/>
      <c r="N19" s="236" t="s">
        <v>32</v>
      </c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7"/>
      <c r="AN19" s="119" t="s">
        <v>32</v>
      </c>
      <c r="AO19" s="250" t="str">
        <f>IF($AO$4="","",(SUMIFS(LISTAGEM_DESPESAS!$L$5:$L$304,LISTAGEM_DESPESAS!$M$5:$M$304,AN19)))</f>
        <v/>
      </c>
      <c r="AP19" s="250"/>
      <c r="AQ19" s="250"/>
      <c r="AR19" s="250"/>
      <c r="AS19" s="250"/>
      <c r="AT19" s="250"/>
      <c r="AU19" s="251" t="str">
        <f>IFERROR(IF($AO$4="","",IF(AO19,AO19*100/$AX$27,"")),0)</f>
        <v/>
      </c>
      <c r="AV19" s="252"/>
      <c r="AW19" s="253"/>
      <c r="AX19" s="242">
        <f>SUM(AO19:AT20)</f>
        <v>0</v>
      </c>
      <c r="AY19" s="242"/>
      <c r="AZ19" s="242"/>
      <c r="BA19" s="242"/>
      <c r="BB19" s="242"/>
      <c r="BC19" s="242"/>
      <c r="BD19" s="232" t="str">
        <f>IFERROR(IF(AX19,AX19*100/$AX$27,""),"")</f>
        <v/>
      </c>
      <c r="BE19" s="232"/>
      <c r="BF19" s="233"/>
      <c r="BG19" s="1"/>
      <c r="BH19" s="1"/>
    </row>
    <row r="20" spans="1:60" ht="15.75" thickBot="1">
      <c r="A20" s="1"/>
      <c r="B20" s="1"/>
      <c r="C20" s="302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258" t="s">
        <v>33</v>
      </c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9"/>
      <c r="AN20" s="111" t="s">
        <v>220</v>
      </c>
      <c r="AO20" s="238" t="str">
        <f>IF($AO$4="","",(SUMIFS(LISTAGEM_DESPESAS!$L$5:$L$304,LISTAGEM_DESPESAS!$M$5:$M$304,AN20)))</f>
        <v/>
      </c>
      <c r="AP20" s="238"/>
      <c r="AQ20" s="238"/>
      <c r="AR20" s="238"/>
      <c r="AS20" s="238"/>
      <c r="AT20" s="238"/>
      <c r="AU20" s="239" t="str">
        <f>IFERROR(IF($AO$4="","",IF(AO20,AO20*100/$AX$27,"")),0)</f>
        <v/>
      </c>
      <c r="AV20" s="240"/>
      <c r="AW20" s="241"/>
      <c r="AX20" s="243"/>
      <c r="AY20" s="243"/>
      <c r="AZ20" s="243"/>
      <c r="BA20" s="243"/>
      <c r="BB20" s="243"/>
      <c r="BC20" s="243"/>
      <c r="BD20" s="234"/>
      <c r="BE20" s="234"/>
      <c r="BF20" s="235"/>
      <c r="BG20" s="1"/>
      <c r="BH20" s="1"/>
    </row>
    <row r="21" spans="1:60">
      <c r="A21" s="1"/>
      <c r="B21" s="1"/>
      <c r="C21" s="318" t="s">
        <v>149</v>
      </c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26" t="s">
        <v>163</v>
      </c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/>
      <c r="AK21" s="326"/>
      <c r="AL21" s="326"/>
      <c r="AM21" s="327"/>
      <c r="AN21" s="117" t="s">
        <v>214</v>
      </c>
      <c r="AO21" s="250" t="str">
        <f>IF($AO$4="","",(SUMIFS(LISTAGEM_DESPESAS!$L$5:$L$304,LISTAGEM_DESPESAS!$M$5:$M$304,AN21)))</f>
        <v/>
      </c>
      <c r="AP21" s="250"/>
      <c r="AQ21" s="250"/>
      <c r="AR21" s="250"/>
      <c r="AS21" s="250"/>
      <c r="AT21" s="250"/>
      <c r="AU21" s="251" t="str">
        <f>IFERROR(IF($AO$4="","",IF(AO21,AO21*100/$AX$27,"")),0)</f>
        <v/>
      </c>
      <c r="AV21" s="252"/>
      <c r="AW21" s="253"/>
      <c r="AX21" s="273">
        <f>SUM(AO21:AT23)</f>
        <v>0</v>
      </c>
      <c r="AY21" s="273"/>
      <c r="AZ21" s="273"/>
      <c r="BA21" s="273"/>
      <c r="BB21" s="273"/>
      <c r="BC21" s="273"/>
      <c r="BD21" s="276" t="str">
        <f>IFERROR(IF(AX21,AX21*100/$AX$27,""),"")</f>
        <v/>
      </c>
      <c r="BE21" s="276"/>
      <c r="BF21" s="277"/>
      <c r="BG21" s="1"/>
      <c r="BH21" s="1"/>
    </row>
    <row r="22" spans="1:60">
      <c r="A22" s="1"/>
      <c r="B22" s="1"/>
      <c r="C22" s="320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264" t="s">
        <v>164</v>
      </c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5"/>
      <c r="AN22" s="115" t="s">
        <v>221</v>
      </c>
      <c r="AO22" s="266" t="str">
        <f>IF($AO$4="","",(SUMIFS(LISTAGEM_DESPESAS!$L$5:$L$304,LISTAGEM_DESPESAS!$M$5:$M$304,AN22)))</f>
        <v/>
      </c>
      <c r="AP22" s="266"/>
      <c r="AQ22" s="266"/>
      <c r="AR22" s="266"/>
      <c r="AS22" s="266"/>
      <c r="AT22" s="266"/>
      <c r="AU22" s="267" t="str">
        <f>IFERROR(IF($AO$4="","",IF(AO22,AO22*100/$AX$27,"")),0)</f>
        <v/>
      </c>
      <c r="AV22" s="268"/>
      <c r="AW22" s="269"/>
      <c r="AX22" s="274"/>
      <c r="AY22" s="274"/>
      <c r="AZ22" s="274"/>
      <c r="BA22" s="274"/>
      <c r="BB22" s="274"/>
      <c r="BC22" s="274"/>
      <c r="BD22" s="278"/>
      <c r="BE22" s="278"/>
      <c r="BF22" s="279"/>
      <c r="BG22" s="1"/>
      <c r="BH22" s="1"/>
    </row>
    <row r="23" spans="1:60" ht="15.75" thickBot="1">
      <c r="A23" s="1"/>
      <c r="B23" s="1"/>
      <c r="C23" s="322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4" t="s">
        <v>34</v>
      </c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5"/>
      <c r="AN23" s="116" t="s">
        <v>34</v>
      </c>
      <c r="AO23" s="254" t="str">
        <f>IF($AO$4="","",(SUMIFS(LISTAGEM_DESPESAS!$L$5:$L$304,LISTAGEM_DESPESAS!$M$5:$M$304,AN23)))</f>
        <v/>
      </c>
      <c r="AP23" s="254"/>
      <c r="AQ23" s="254"/>
      <c r="AR23" s="254"/>
      <c r="AS23" s="254"/>
      <c r="AT23" s="254"/>
      <c r="AU23" s="255" t="str">
        <f>IFERROR(IF($AO$4="","",IF(AO23,AO23*100/$AX$27,"")),0)</f>
        <v/>
      </c>
      <c r="AV23" s="256"/>
      <c r="AW23" s="257"/>
      <c r="AX23" s="275"/>
      <c r="AY23" s="275"/>
      <c r="AZ23" s="275"/>
      <c r="BA23" s="275"/>
      <c r="BB23" s="275"/>
      <c r="BC23" s="275"/>
      <c r="BD23" s="280"/>
      <c r="BE23" s="280"/>
      <c r="BF23" s="281"/>
      <c r="BG23" s="1"/>
      <c r="BH23" s="1"/>
    </row>
    <row r="24" spans="1:60" ht="15.75" thickBot="1">
      <c r="A24" s="1"/>
      <c r="B24" s="1"/>
      <c r="C24" s="262" t="s">
        <v>35</v>
      </c>
      <c r="D24" s="263" t="s">
        <v>35</v>
      </c>
      <c r="E24" s="263"/>
      <c r="F24" s="263"/>
      <c r="G24" s="263"/>
      <c r="H24" s="263"/>
      <c r="I24" s="263"/>
      <c r="J24" s="263"/>
      <c r="K24" s="263"/>
      <c r="L24" s="263"/>
      <c r="M24" s="263"/>
      <c r="N24" s="282" t="s">
        <v>150</v>
      </c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3"/>
      <c r="AN24" s="113" t="s">
        <v>222</v>
      </c>
      <c r="AO24" s="250" t="str">
        <f>IF($AO$4="","",(SUMIFS(LISTAGEM_DESPESAS!$L$5:$L$304,LISTAGEM_DESPESAS!$M$5:$M$304,AN24)))</f>
        <v/>
      </c>
      <c r="AP24" s="250"/>
      <c r="AQ24" s="250"/>
      <c r="AR24" s="250"/>
      <c r="AS24" s="250"/>
      <c r="AT24" s="250"/>
      <c r="AU24" s="270" t="str">
        <f>IFERROR(IF($AO$4="","",IF(AO24,AO24*100/$AX$27,"")),0)</f>
        <v/>
      </c>
      <c r="AV24" s="271"/>
      <c r="AW24" s="272"/>
      <c r="AX24" s="315" t="str">
        <f>AO24</f>
        <v/>
      </c>
      <c r="AY24" s="315"/>
      <c r="AZ24" s="315"/>
      <c r="BA24" s="315"/>
      <c r="BB24" s="315"/>
      <c r="BC24" s="315"/>
      <c r="BD24" s="316" t="str">
        <f>IFERROR(IF(AX24,AX24*100/$AX$27,""),"")</f>
        <v/>
      </c>
      <c r="BE24" s="316"/>
      <c r="BF24" s="317"/>
      <c r="BG24" s="1"/>
      <c r="BH24" s="1"/>
    </row>
    <row r="25" spans="1:60">
      <c r="A25" s="1"/>
      <c r="B25" s="1"/>
      <c r="C25" s="289" t="s">
        <v>253</v>
      </c>
      <c r="D25" s="290" t="s">
        <v>36</v>
      </c>
      <c r="E25" s="290"/>
      <c r="F25" s="290"/>
      <c r="G25" s="290"/>
      <c r="H25" s="290"/>
      <c r="I25" s="290"/>
      <c r="J25" s="290"/>
      <c r="K25" s="290"/>
      <c r="L25" s="290"/>
      <c r="M25" s="290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311"/>
      <c r="AL25" s="311"/>
      <c r="AM25" s="312"/>
      <c r="AN25" s="109" t="s">
        <v>223</v>
      </c>
      <c r="AO25" s="250" t="str">
        <f>IF($AO$4="","",(SUMIFS(LISTAGEM_DESPESAS!$L$5:$L$304,LISTAGEM_DESPESAS!$M$5:$M$304,AN25)))</f>
        <v/>
      </c>
      <c r="AP25" s="250"/>
      <c r="AQ25" s="250"/>
      <c r="AR25" s="250"/>
      <c r="AS25" s="250"/>
      <c r="AT25" s="250"/>
      <c r="AU25" s="251" t="str">
        <f>IFERROR(IF($AO$4="","",IF(AO25,AO25*100/$AX$27,"")),0)</f>
        <v/>
      </c>
      <c r="AV25" s="252"/>
      <c r="AW25" s="253"/>
      <c r="AX25" s="242">
        <f>SUM(AO25:AT26)</f>
        <v>0</v>
      </c>
      <c r="AY25" s="242"/>
      <c r="AZ25" s="242"/>
      <c r="BA25" s="242"/>
      <c r="BB25" s="242"/>
      <c r="BC25" s="242"/>
      <c r="BD25" s="232" t="str">
        <f>IFERROR(IF(AX25,AX25*100/$AX$27,""),"")</f>
        <v/>
      </c>
      <c r="BE25" s="232"/>
      <c r="BF25" s="233"/>
      <c r="BG25" s="1"/>
      <c r="BH25" s="1"/>
    </row>
    <row r="26" spans="1:60" ht="15.75" thickBot="1">
      <c r="A26" s="1"/>
      <c r="B26" s="1"/>
      <c r="C26" s="291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4"/>
      <c r="AN26" s="118" t="s">
        <v>224</v>
      </c>
      <c r="AO26" s="238" t="str">
        <f>IF($AO$4="","",(SUMIFS(LISTAGEM_DESPESAS!$L$5:$L$304,LISTAGEM_DESPESAS!$M$5:$M$304,AN26)))</f>
        <v/>
      </c>
      <c r="AP26" s="238"/>
      <c r="AQ26" s="238"/>
      <c r="AR26" s="238"/>
      <c r="AS26" s="238"/>
      <c r="AT26" s="238"/>
      <c r="AU26" s="239" t="str">
        <f>IFERROR(IF($AO$4="","",IF(AO26,AO26*100/$AX$27,"")),0)</f>
        <v/>
      </c>
      <c r="AV26" s="240"/>
      <c r="AW26" s="241"/>
      <c r="AX26" s="243"/>
      <c r="AY26" s="243"/>
      <c r="AZ26" s="243"/>
      <c r="BA26" s="243"/>
      <c r="BB26" s="243"/>
      <c r="BC26" s="243"/>
      <c r="BD26" s="234"/>
      <c r="BE26" s="234"/>
      <c r="BF26" s="235"/>
      <c r="BG26" s="1"/>
      <c r="BH26" s="1"/>
    </row>
    <row r="27" spans="1:60" ht="15.75" thickBot="1">
      <c r="A27" s="1"/>
      <c r="B27" s="1"/>
      <c r="C27" s="286" t="s">
        <v>37</v>
      </c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  <c r="AT27" s="287"/>
      <c r="AU27" s="287"/>
      <c r="AV27" s="287"/>
      <c r="AW27" s="288"/>
      <c r="AX27" s="284">
        <f>SUM(AX8:BC26)</f>
        <v>0</v>
      </c>
      <c r="AY27" s="284"/>
      <c r="AZ27" s="284"/>
      <c r="BA27" s="284"/>
      <c r="BB27" s="284"/>
      <c r="BC27" s="285"/>
      <c r="BD27" s="1"/>
      <c r="BE27" s="1"/>
      <c r="BF27" s="1"/>
      <c r="BG27" s="1"/>
      <c r="BH27" s="1"/>
    </row>
    <row r="28" spans="1:60" ht="15.75" thickBo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15.75" thickBot="1">
      <c r="A29" s="1"/>
      <c r="B29" s="1"/>
      <c r="C29" s="376" t="s">
        <v>261</v>
      </c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8" t="str">
        <f>IF(AO4="","",IF(AX29&lt;0,"VALOR POR JUSTIFICAR","VALOR JUSTIFICADO"))</f>
        <v/>
      </c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  <c r="AI29" s="378"/>
      <c r="AJ29" s="378"/>
      <c r="AK29" s="378"/>
      <c r="AL29" s="378"/>
      <c r="AM29" s="378"/>
      <c r="AN29" s="378"/>
      <c r="AO29" s="378"/>
      <c r="AP29" s="378"/>
      <c r="AQ29" s="378"/>
      <c r="AR29" s="378"/>
      <c r="AS29" s="378"/>
      <c r="AT29" s="378"/>
      <c r="AU29" s="378"/>
      <c r="AV29" s="378"/>
      <c r="AW29" s="379"/>
      <c r="AX29" s="358">
        <f>AX27-AX5</f>
        <v>0</v>
      </c>
      <c r="AY29" s="359"/>
      <c r="AZ29" s="359"/>
      <c r="BA29" s="359"/>
      <c r="BB29" s="359"/>
      <c r="BC29" s="360"/>
      <c r="BD29" s="1"/>
      <c r="BE29" s="1"/>
      <c r="BF29" s="1"/>
      <c r="BG29" s="1"/>
      <c r="BH29" s="1"/>
    </row>
    <row r="30" spans="1:6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15" customHeight="1">
      <c r="A31" s="1"/>
      <c r="B31" s="1"/>
      <c r="C31" s="341" t="s">
        <v>233</v>
      </c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  <c r="AG31" s="341"/>
      <c r="AH31" s="341"/>
      <c r="AI31" s="341"/>
      <c r="AJ31" s="341"/>
      <c r="AK31" s="341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341"/>
      <c r="AX31" s="341"/>
      <c r="AY31" s="341"/>
      <c r="AZ31" s="341"/>
      <c r="BA31" s="341"/>
      <c r="BB31" s="341"/>
      <c r="BC31" s="341"/>
      <c r="BD31" s="341"/>
      <c r="BE31" s="341"/>
      <c r="BF31" s="341"/>
      <c r="BG31" s="1"/>
      <c r="BH31" s="1"/>
    </row>
    <row r="32" spans="1:60">
      <c r="A32" s="1"/>
      <c r="B32" s="1"/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1"/>
      <c r="AH32" s="341"/>
      <c r="AI32" s="341"/>
      <c r="AJ32" s="341"/>
      <c r="AK32" s="341"/>
      <c r="AL32" s="341"/>
      <c r="AM32" s="341"/>
      <c r="AN32" s="341"/>
      <c r="AO32" s="341"/>
      <c r="AP32" s="341"/>
      <c r="AQ32" s="341"/>
      <c r="AR32" s="341"/>
      <c r="AS32" s="341"/>
      <c r="AT32" s="341"/>
      <c r="AU32" s="341"/>
      <c r="AV32" s="341"/>
      <c r="AW32" s="341"/>
      <c r="AX32" s="341"/>
      <c r="AY32" s="341"/>
      <c r="AZ32" s="341"/>
      <c r="BA32" s="341"/>
      <c r="BB32" s="341"/>
      <c r="BC32" s="341"/>
      <c r="BD32" s="341"/>
      <c r="BE32" s="341"/>
      <c r="BF32" s="341"/>
      <c r="BG32" s="1"/>
      <c r="BH32" s="1"/>
    </row>
    <row r="33" spans="1:60">
      <c r="A33" s="1"/>
      <c r="B33" s="1"/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  <c r="AG33" s="341"/>
      <c r="AH33" s="341"/>
      <c r="AI33" s="341"/>
      <c r="AJ33" s="341"/>
      <c r="AK33" s="341"/>
      <c r="AL33" s="341"/>
      <c r="AM33" s="341"/>
      <c r="AN33" s="341"/>
      <c r="AO33" s="341"/>
      <c r="AP33" s="341"/>
      <c r="AQ33" s="341"/>
      <c r="AR33" s="341"/>
      <c r="AS33" s="341"/>
      <c r="AT33" s="341"/>
      <c r="AU33" s="341"/>
      <c r="AV33" s="341"/>
      <c r="AW33" s="341"/>
      <c r="AX33" s="341"/>
      <c r="AY33" s="341"/>
      <c r="AZ33" s="341"/>
      <c r="BA33" s="341"/>
      <c r="BB33" s="341"/>
      <c r="BC33" s="341"/>
      <c r="BD33" s="341"/>
      <c r="BE33" s="341"/>
      <c r="BF33" s="341"/>
      <c r="BG33" s="1"/>
      <c r="BH33" s="1"/>
    </row>
    <row r="34" spans="1:60">
      <c r="A34" s="1"/>
      <c r="B34" s="1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8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"/>
      <c r="BH34" s="1"/>
    </row>
    <row r="35" spans="1:60" ht="15.75">
      <c r="A35" s="1"/>
      <c r="B35" s="1"/>
      <c r="C35" s="10" t="s">
        <v>165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1"/>
      <c r="BH35" s="1"/>
    </row>
    <row r="36" spans="1:60">
      <c r="A36" s="1"/>
      <c r="B36" s="1"/>
      <c r="C36" s="342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343"/>
      <c r="AZ36" s="343"/>
      <c r="BA36" s="343"/>
      <c r="BB36" s="343"/>
      <c r="BC36" s="343"/>
      <c r="BD36" s="343"/>
      <c r="BE36" s="343"/>
      <c r="BF36" s="344"/>
      <c r="BG36" s="1"/>
      <c r="BH36" s="1"/>
    </row>
    <row r="37" spans="1:60">
      <c r="A37" s="1"/>
      <c r="B37" s="1"/>
      <c r="C37" s="345"/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7"/>
      <c r="BG37" s="1"/>
      <c r="BH37" s="1"/>
    </row>
    <row r="38" spans="1:60">
      <c r="A38" s="1"/>
      <c r="B38" s="1"/>
      <c r="C38" s="345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  <c r="AL38" s="346"/>
      <c r="AM38" s="346"/>
      <c r="AN38" s="346"/>
      <c r="AO38" s="346"/>
      <c r="AP38" s="346"/>
      <c r="AQ38" s="346"/>
      <c r="AR38" s="346"/>
      <c r="AS38" s="346"/>
      <c r="AT38" s="346"/>
      <c r="AU38" s="346"/>
      <c r="AV38" s="346"/>
      <c r="AW38" s="346"/>
      <c r="AX38" s="346"/>
      <c r="AY38" s="346"/>
      <c r="AZ38" s="346"/>
      <c r="BA38" s="346"/>
      <c r="BB38" s="346"/>
      <c r="BC38" s="346"/>
      <c r="BD38" s="346"/>
      <c r="BE38" s="346"/>
      <c r="BF38" s="347"/>
      <c r="BG38" s="1"/>
      <c r="BH38" s="1"/>
    </row>
    <row r="39" spans="1:60">
      <c r="A39" s="1"/>
      <c r="B39" s="1"/>
      <c r="C39" s="345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  <c r="AJ39" s="346"/>
      <c r="AK39" s="346"/>
      <c r="AL39" s="346"/>
      <c r="AM39" s="346"/>
      <c r="AN39" s="346"/>
      <c r="AO39" s="346"/>
      <c r="AP39" s="346"/>
      <c r="AQ39" s="346"/>
      <c r="AR39" s="346"/>
      <c r="AS39" s="346"/>
      <c r="AT39" s="346"/>
      <c r="AU39" s="346"/>
      <c r="AV39" s="346"/>
      <c r="AW39" s="346"/>
      <c r="AX39" s="346"/>
      <c r="AY39" s="346"/>
      <c r="AZ39" s="346"/>
      <c r="BA39" s="346"/>
      <c r="BB39" s="346"/>
      <c r="BC39" s="346"/>
      <c r="BD39" s="346"/>
      <c r="BE39" s="346"/>
      <c r="BF39" s="347"/>
      <c r="BG39" s="1"/>
      <c r="BH39" s="1"/>
    </row>
    <row r="40" spans="1:60">
      <c r="A40" s="1"/>
      <c r="B40" s="1"/>
      <c r="C40" s="345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O40" s="346"/>
      <c r="AP40" s="346"/>
      <c r="AQ40" s="346"/>
      <c r="AR40" s="346"/>
      <c r="AS40" s="346"/>
      <c r="AT40" s="346"/>
      <c r="AU40" s="346"/>
      <c r="AV40" s="346"/>
      <c r="AW40" s="346"/>
      <c r="AX40" s="346"/>
      <c r="AY40" s="346"/>
      <c r="AZ40" s="346"/>
      <c r="BA40" s="346"/>
      <c r="BB40" s="346"/>
      <c r="BC40" s="346"/>
      <c r="BD40" s="346"/>
      <c r="BE40" s="346"/>
      <c r="BF40" s="347"/>
      <c r="BG40" s="1"/>
      <c r="BH40" s="1"/>
    </row>
    <row r="41" spans="1:60">
      <c r="A41" s="1"/>
      <c r="B41" s="1"/>
      <c r="C41" s="345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46"/>
      <c r="AO41" s="346"/>
      <c r="AP41" s="346"/>
      <c r="AQ41" s="346"/>
      <c r="AR41" s="346"/>
      <c r="AS41" s="346"/>
      <c r="AT41" s="346"/>
      <c r="AU41" s="346"/>
      <c r="AV41" s="346"/>
      <c r="AW41" s="346"/>
      <c r="AX41" s="346"/>
      <c r="AY41" s="346"/>
      <c r="AZ41" s="346"/>
      <c r="BA41" s="346"/>
      <c r="BB41" s="346"/>
      <c r="BC41" s="346"/>
      <c r="BD41" s="346"/>
      <c r="BE41" s="346"/>
      <c r="BF41" s="347"/>
      <c r="BG41" s="1"/>
      <c r="BH41" s="1"/>
    </row>
    <row r="42" spans="1:60">
      <c r="A42" s="1"/>
      <c r="B42" s="1"/>
      <c r="C42" s="345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  <c r="AO42" s="346"/>
      <c r="AP42" s="346"/>
      <c r="AQ42" s="346"/>
      <c r="AR42" s="346"/>
      <c r="AS42" s="346"/>
      <c r="AT42" s="346"/>
      <c r="AU42" s="346"/>
      <c r="AV42" s="346"/>
      <c r="AW42" s="346"/>
      <c r="AX42" s="346"/>
      <c r="AY42" s="346"/>
      <c r="AZ42" s="346"/>
      <c r="BA42" s="346"/>
      <c r="BB42" s="346"/>
      <c r="BC42" s="346"/>
      <c r="BD42" s="346"/>
      <c r="BE42" s="346"/>
      <c r="BF42" s="347"/>
      <c r="BG42" s="1"/>
      <c r="BH42" s="1"/>
    </row>
    <row r="43" spans="1:60">
      <c r="A43" s="1"/>
      <c r="B43" s="1"/>
      <c r="C43" s="345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6"/>
      <c r="AP43" s="346"/>
      <c r="AQ43" s="346"/>
      <c r="AR43" s="346"/>
      <c r="AS43" s="346"/>
      <c r="AT43" s="346"/>
      <c r="AU43" s="346"/>
      <c r="AV43" s="346"/>
      <c r="AW43" s="346"/>
      <c r="AX43" s="346"/>
      <c r="AY43" s="346"/>
      <c r="AZ43" s="346"/>
      <c r="BA43" s="346"/>
      <c r="BB43" s="346"/>
      <c r="BC43" s="346"/>
      <c r="BD43" s="346"/>
      <c r="BE43" s="346"/>
      <c r="BF43" s="347"/>
      <c r="BG43" s="1"/>
      <c r="BH43" s="1"/>
    </row>
    <row r="44" spans="1:60">
      <c r="A44" s="1"/>
      <c r="B44" s="1"/>
      <c r="C44" s="348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  <c r="AS44" s="349"/>
      <c r="AT44" s="349"/>
      <c r="AU44" s="349"/>
      <c r="AV44" s="349"/>
      <c r="AW44" s="349"/>
      <c r="AX44" s="349"/>
      <c r="AY44" s="349"/>
      <c r="AZ44" s="349"/>
      <c r="BA44" s="349"/>
      <c r="BB44" s="349"/>
      <c r="BC44" s="349"/>
      <c r="BD44" s="349"/>
      <c r="BE44" s="349"/>
      <c r="BF44" s="350"/>
      <c r="BG44" s="1"/>
      <c r="BH44" s="1"/>
    </row>
    <row r="45" spans="1:6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15.75" thickBo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15" customHeight="1">
      <c r="A47" s="1"/>
      <c r="B47" s="1"/>
      <c r="C47" s="10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81"/>
      <c r="BG47" s="1"/>
      <c r="BH47" s="1"/>
    </row>
    <row r="48" spans="1:60">
      <c r="A48" s="1"/>
      <c r="B48" s="1"/>
      <c r="C48" s="41"/>
      <c r="D48" s="341" t="s">
        <v>168</v>
      </c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41"/>
      <c r="AH48" s="341"/>
      <c r="AI48" s="341"/>
      <c r="AJ48" s="341"/>
      <c r="AK48" s="341"/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  <c r="AW48" s="341"/>
      <c r="AX48" s="341"/>
      <c r="AY48" s="341"/>
      <c r="AZ48" s="341"/>
      <c r="BA48" s="341"/>
      <c r="BB48" s="341"/>
      <c r="BC48" s="341"/>
      <c r="BD48" s="341"/>
      <c r="BE48" s="341"/>
      <c r="BF48" s="45"/>
      <c r="BG48" s="1"/>
      <c r="BH48" s="1"/>
    </row>
    <row r="49" spans="1:60">
      <c r="A49" s="1"/>
      <c r="B49" s="1"/>
      <c r="C49" s="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341"/>
      <c r="Z49" s="341"/>
      <c r="AA49" s="341"/>
      <c r="AB49" s="341"/>
      <c r="AC49" s="341"/>
      <c r="AD49" s="341"/>
      <c r="AE49" s="341"/>
      <c r="AF49" s="341"/>
      <c r="AG49" s="341"/>
      <c r="AH49" s="341"/>
      <c r="AI49" s="341"/>
      <c r="AJ49" s="341"/>
      <c r="AK49" s="341"/>
      <c r="AL49" s="341"/>
      <c r="AM49" s="341"/>
      <c r="AN49" s="341"/>
      <c r="AO49" s="341"/>
      <c r="AP49" s="341"/>
      <c r="AQ49" s="341"/>
      <c r="AR49" s="341"/>
      <c r="AS49" s="341"/>
      <c r="AT49" s="341"/>
      <c r="AU49" s="341"/>
      <c r="AV49" s="341"/>
      <c r="AW49" s="341"/>
      <c r="AX49" s="341"/>
      <c r="AY49" s="341"/>
      <c r="AZ49" s="341"/>
      <c r="BA49" s="341"/>
      <c r="BB49" s="341"/>
      <c r="BC49" s="341"/>
      <c r="BD49" s="341"/>
      <c r="BE49" s="341"/>
      <c r="BF49" s="45"/>
      <c r="BG49" s="1"/>
      <c r="BH49" s="1"/>
    </row>
    <row r="50" spans="1:60">
      <c r="A50" s="1"/>
      <c r="B50" s="1"/>
      <c r="C50" s="41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8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45"/>
      <c r="BG50" s="1"/>
      <c r="BH50" s="1"/>
    </row>
    <row r="51" spans="1:60" ht="15.75">
      <c r="A51" s="1"/>
      <c r="B51" s="1"/>
      <c r="C51" s="41"/>
      <c r="D51" s="352" t="s">
        <v>169</v>
      </c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2"/>
      <c r="T51" s="352"/>
      <c r="U51" s="352"/>
      <c r="V51" s="352"/>
      <c r="W51" s="352"/>
      <c r="X51" s="352"/>
      <c r="Y51" s="352"/>
      <c r="Z51" s="352"/>
      <c r="AA51" s="352"/>
      <c r="AB51" s="352"/>
      <c r="AC51" s="352"/>
      <c r="AD51" s="352"/>
      <c r="AE51" s="352"/>
      <c r="AF51" s="352"/>
      <c r="AG51" s="352"/>
      <c r="AH51" s="352"/>
      <c r="AI51" s="352"/>
      <c r="AJ51" s="352"/>
      <c r="AK51" s="352"/>
      <c r="AL51" s="352"/>
      <c r="AM51" s="352"/>
      <c r="AN51" s="352"/>
      <c r="AO51" s="352"/>
      <c r="AP51" s="352"/>
      <c r="AQ51" s="352"/>
      <c r="AR51" s="352"/>
      <c r="AS51" s="352"/>
      <c r="AT51" s="352"/>
      <c r="AU51" s="352"/>
      <c r="AV51" s="352"/>
      <c r="AW51" s="352"/>
      <c r="AX51" s="352"/>
      <c r="AY51" s="352"/>
      <c r="AZ51" s="352"/>
      <c r="BA51" s="352"/>
      <c r="BB51" s="352"/>
      <c r="BC51" s="102"/>
      <c r="BD51" s="102"/>
      <c r="BE51" s="102"/>
      <c r="BF51" s="45"/>
      <c r="BG51" s="1"/>
      <c r="BH51" s="1"/>
    </row>
    <row r="52" spans="1:60" ht="15" customHeight="1">
      <c r="A52" s="1"/>
      <c r="B52" s="1"/>
      <c r="C52" s="4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45"/>
      <c r="BG52" s="1"/>
      <c r="BH52" s="1"/>
    </row>
    <row r="53" spans="1:60">
      <c r="A53" s="1"/>
      <c r="B53" s="1"/>
      <c r="C53" s="41"/>
      <c r="D53" s="103"/>
      <c r="E53" s="103"/>
      <c r="F53" s="103"/>
      <c r="G53" s="103"/>
      <c r="H53" s="103"/>
      <c r="I53" s="103"/>
      <c r="J53" s="351" t="s">
        <v>170</v>
      </c>
      <c r="K53" s="351"/>
      <c r="L53" s="351"/>
      <c r="M53" s="351"/>
      <c r="N53" s="351"/>
      <c r="O53" s="351"/>
      <c r="P53" s="351"/>
      <c r="Q53" s="351"/>
      <c r="R53" s="351"/>
      <c r="S53" s="351"/>
      <c r="T53" s="351"/>
      <c r="U53" s="351"/>
      <c r="V53" s="351"/>
      <c r="W53" s="351"/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1"/>
      <c r="AJ53" s="351"/>
      <c r="AK53" s="351"/>
      <c r="AL53" s="351"/>
      <c r="AM53" s="351"/>
      <c r="AN53" s="351"/>
      <c r="AO53" s="351"/>
      <c r="AP53" s="351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45"/>
      <c r="BG53" s="1"/>
      <c r="BH53" s="1"/>
    </row>
    <row r="54" spans="1:60">
      <c r="A54" s="1"/>
      <c r="B54" s="1"/>
      <c r="C54" s="41"/>
      <c r="D54" s="42"/>
      <c r="E54" s="103"/>
      <c r="F54" s="103"/>
      <c r="G54" s="103"/>
      <c r="H54" s="103"/>
      <c r="I54" s="64" t="s">
        <v>171</v>
      </c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03"/>
      <c r="AR54" s="103"/>
      <c r="AS54" s="42"/>
      <c r="AT54" s="82" t="s">
        <v>49</v>
      </c>
      <c r="AU54" s="179"/>
      <c r="AV54" s="180"/>
      <c r="AW54" s="181"/>
      <c r="AX54" s="83" t="s">
        <v>5</v>
      </c>
      <c r="AY54" s="179"/>
      <c r="AZ54" s="180"/>
      <c r="BA54" s="181"/>
      <c r="BB54" s="83" t="s">
        <v>5</v>
      </c>
      <c r="BC54" s="179"/>
      <c r="BD54" s="180"/>
      <c r="BE54" s="181"/>
      <c r="BF54" s="45"/>
      <c r="BG54" s="1"/>
      <c r="BH54" s="1"/>
    </row>
    <row r="55" spans="1:60" ht="15.75" thickBot="1">
      <c r="A55" s="1"/>
      <c r="B55" s="1"/>
      <c r="C55" s="49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1"/>
      <c r="BG55" s="1"/>
      <c r="BH55" s="1"/>
    </row>
    <row r="56" spans="1:6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>
      <c r="A57" s="1"/>
      <c r="B57" s="1"/>
      <c r="C57" s="7"/>
      <c r="D57" s="7"/>
      <c r="E57" s="7">
        <f>IDENTIFICAÇÃO!E70</f>
        <v>0</v>
      </c>
      <c r="F57" s="7"/>
      <c r="G57" s="7">
        <f>IDENTIFICAÇÃO!G70</f>
        <v>0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8" t="s">
        <v>125</v>
      </c>
      <c r="BG57" s="1"/>
      <c r="BH57" s="1"/>
    </row>
    <row r="58" spans="1:6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</sheetData>
  <sheetProtection algorithmName="SHA-512" hashValue="hmGNLnEibBdyxY28tjCAPpDlPyfsJHAsbsCKwQmpLqbI8slG2i9UrdF5YSdlw7Y3qPv4B98VUUH9NLE8n6hXug==" saltValue="9YvIteMjNXMhoToJrOpJCA==" spinCount="100000" sheet="1" selectLockedCells="1"/>
  <mergeCells count="112">
    <mergeCell ref="C29:N29"/>
    <mergeCell ref="O29:AW29"/>
    <mergeCell ref="C31:BF33"/>
    <mergeCell ref="C36:BF44"/>
    <mergeCell ref="J54:AP54"/>
    <mergeCell ref="J53:AP53"/>
    <mergeCell ref="D48:BE49"/>
    <mergeCell ref="D51:BB51"/>
    <mergeCell ref="C5:AW5"/>
    <mergeCell ref="AX5:BC5"/>
    <mergeCell ref="AX29:BC29"/>
    <mergeCell ref="AO15:AT15"/>
    <mergeCell ref="AX8:BC9"/>
    <mergeCell ref="BD4:BF4"/>
    <mergeCell ref="C4:M4"/>
    <mergeCell ref="AU4:AW4"/>
    <mergeCell ref="N4:AM4"/>
    <mergeCell ref="BD8:BF9"/>
    <mergeCell ref="AU15:AW15"/>
    <mergeCell ref="AO8:AT8"/>
    <mergeCell ref="AU8:AW8"/>
    <mergeCell ref="C8:M9"/>
    <mergeCell ref="AO11:AT11"/>
    <mergeCell ref="AU11:AW11"/>
    <mergeCell ref="C10:M12"/>
    <mergeCell ref="N15:AM15"/>
    <mergeCell ref="AU22:AW22"/>
    <mergeCell ref="C21:M23"/>
    <mergeCell ref="C19:M20"/>
    <mergeCell ref="AO19:AT19"/>
    <mergeCell ref="C17:M18"/>
    <mergeCell ref="N22:AM22"/>
    <mergeCell ref="N23:AM23"/>
    <mergeCell ref="AO21:AT21"/>
    <mergeCell ref="AU21:AW21"/>
    <mergeCell ref="AO22:AT22"/>
    <mergeCell ref="AO23:AT23"/>
    <mergeCell ref="N21:AM21"/>
    <mergeCell ref="N25:AM25"/>
    <mergeCell ref="N26:AM26"/>
    <mergeCell ref="AX25:BC26"/>
    <mergeCell ref="BD25:BF26"/>
    <mergeCell ref="AX24:BC24"/>
    <mergeCell ref="BD24:BF24"/>
    <mergeCell ref="AO25:AT25"/>
    <mergeCell ref="AO26:AT26"/>
    <mergeCell ref="AU25:AW25"/>
    <mergeCell ref="AU26:AW26"/>
    <mergeCell ref="B1:BG1"/>
    <mergeCell ref="N9:AM9"/>
    <mergeCell ref="AO9:AT9"/>
    <mergeCell ref="AU9:AW9"/>
    <mergeCell ref="AX7:BC7"/>
    <mergeCell ref="BD7:BF7"/>
    <mergeCell ref="AU7:AW7"/>
    <mergeCell ref="AO7:AT7"/>
    <mergeCell ref="AU16:AW16"/>
    <mergeCell ref="AX13:BC16"/>
    <mergeCell ref="BD13:BF16"/>
    <mergeCell ref="AX10:BC12"/>
    <mergeCell ref="BD10:BF12"/>
    <mergeCell ref="C13:M16"/>
    <mergeCell ref="N13:AM13"/>
    <mergeCell ref="N8:AM8"/>
    <mergeCell ref="C24:M24"/>
    <mergeCell ref="BC54:BE54"/>
    <mergeCell ref="N16:AM16"/>
    <mergeCell ref="AO13:AT13"/>
    <mergeCell ref="AU13:AW13"/>
    <mergeCell ref="AO16:AT16"/>
    <mergeCell ref="N14:AM14"/>
    <mergeCell ref="AO14:AT14"/>
    <mergeCell ref="AU14:AW14"/>
    <mergeCell ref="AU24:AW24"/>
    <mergeCell ref="AU23:AW23"/>
    <mergeCell ref="AX17:BC18"/>
    <mergeCell ref="AX21:BC23"/>
    <mergeCell ref="BD19:BF20"/>
    <mergeCell ref="BD21:BF23"/>
    <mergeCell ref="N24:AM24"/>
    <mergeCell ref="AO24:AT24"/>
    <mergeCell ref="N20:AM20"/>
    <mergeCell ref="AU19:AW19"/>
    <mergeCell ref="AX27:BC27"/>
    <mergeCell ref="C27:AW27"/>
    <mergeCell ref="AO18:AT18"/>
    <mergeCell ref="C25:M26"/>
    <mergeCell ref="AU18:AW18"/>
    <mergeCell ref="AU54:AW54"/>
    <mergeCell ref="BD3:BF3"/>
    <mergeCell ref="AO3:AT3"/>
    <mergeCell ref="AU3:AW3"/>
    <mergeCell ref="AX3:BC3"/>
    <mergeCell ref="BD17:BF18"/>
    <mergeCell ref="N19:AM19"/>
    <mergeCell ref="AO20:AT20"/>
    <mergeCell ref="AU20:AW20"/>
    <mergeCell ref="AX19:BC20"/>
    <mergeCell ref="N10:AM10"/>
    <mergeCell ref="N11:AM11"/>
    <mergeCell ref="N12:AM12"/>
    <mergeCell ref="AO10:AT10"/>
    <mergeCell ref="AU10:AW10"/>
    <mergeCell ref="AO12:AT12"/>
    <mergeCell ref="AU12:AW12"/>
    <mergeCell ref="N17:AM17"/>
    <mergeCell ref="N18:AM18"/>
    <mergeCell ref="AO17:AT17"/>
    <mergeCell ref="AU17:AW17"/>
    <mergeCell ref="AX4:BC4"/>
    <mergeCell ref="AO4:AT4"/>
    <mergeCell ref="AY54:BA54"/>
  </mergeCells>
  <conditionalFormatting sqref="AX10:BF26">
    <cfRule type="cellIs" dxfId="8" priority="21" operator="equal">
      <formula>0</formula>
    </cfRule>
  </conditionalFormatting>
  <conditionalFormatting sqref="AX27:BC27">
    <cfRule type="cellIs" dxfId="7" priority="20" operator="equal">
      <formula>0</formula>
    </cfRule>
  </conditionalFormatting>
  <conditionalFormatting sqref="AX4:BF5">
    <cfRule type="cellIs" dxfId="6" priority="19" operator="equal">
      <formula>0</formula>
    </cfRule>
  </conditionalFormatting>
  <conditionalFormatting sqref="AX29:BC29">
    <cfRule type="cellIs" dxfId="5" priority="17" operator="equal">
      <formula>0</formula>
    </cfRule>
  </conditionalFormatting>
  <conditionalFormatting sqref="C57:BC57">
    <cfRule type="cellIs" dxfId="4" priority="13" operator="equal">
      <formula>0</formula>
    </cfRule>
  </conditionalFormatting>
  <conditionalFormatting sqref="AX8 BD8">
    <cfRule type="cellIs" dxfId="3" priority="10" operator="equal">
      <formula>0</formula>
    </cfRule>
  </conditionalFormatting>
  <conditionalFormatting sqref="O29:AW29">
    <cfRule type="cellIs" dxfId="0" priority="1" operator="equal">
      <formula>"VALOR POR JUSTIFICAR"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300-000000000000}">
          <x14:formula1>
            <xm:f>IDENTIFICAÇÃO!$BJ$90:$BJ$120</xm:f>
          </x14:formula1>
          <xm:sqref>AU54:AW54</xm:sqref>
        </x14:dataValidation>
        <x14:dataValidation type="list" allowBlank="1" showInputMessage="1" showErrorMessage="1" xr:uid="{00000000-0002-0000-0300-000001000000}">
          <x14:formula1>
            <xm:f>IDENTIFICAÇÃO!$BK$90:$BK$101</xm:f>
          </x14:formula1>
          <xm:sqref>AY54:BA54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0F610-A1C8-4B22-84FC-C9C0D862FAA3}">
  <dimension ref="A1:N34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9" sqref="B19"/>
    </sheetView>
  </sheetViews>
  <sheetFormatPr defaultColWidth="9.140625" defaultRowHeight="12.75"/>
  <cols>
    <col min="1" max="1" width="7" style="141" customWidth="1"/>
    <col min="2" max="2" width="13" style="141" customWidth="1"/>
    <col min="3" max="3" width="42.28515625" style="141" customWidth="1"/>
    <col min="4" max="4" width="5.42578125" style="141" customWidth="1"/>
    <col min="5" max="5" width="14.28515625" style="141" customWidth="1"/>
    <col min="6" max="6" width="12.85546875" style="141" customWidth="1"/>
    <col min="7" max="7" width="12.42578125" style="141" bestFit="1" customWidth="1"/>
    <col min="8" max="8" width="5.7109375" style="141" customWidth="1"/>
    <col min="9" max="9" width="14.28515625" style="146" customWidth="1"/>
    <col min="10" max="10" width="12.85546875" style="146" customWidth="1"/>
    <col min="11" max="11" width="12.85546875" style="141" customWidth="1"/>
    <col min="12" max="12" width="19.28515625" style="141" customWidth="1"/>
    <col min="13" max="13" width="20" style="141" bestFit="1" customWidth="1"/>
    <col min="14" max="16" width="9.140625" style="141"/>
    <col min="17" max="17" width="61.28515625" style="141" bestFit="1" customWidth="1"/>
    <col min="18" max="249" width="9.140625" style="141"/>
    <col min="250" max="250" width="3.85546875" style="141" customWidth="1"/>
    <col min="251" max="251" width="3.7109375" style="141" customWidth="1"/>
    <col min="252" max="252" width="11.28515625" style="141" customWidth="1"/>
    <col min="253" max="253" width="28.7109375" style="141" customWidth="1"/>
    <col min="254" max="254" width="5" style="141" customWidth="1"/>
    <col min="255" max="256" width="11.28515625" style="141" customWidth="1"/>
    <col min="257" max="257" width="11.85546875" style="141" customWidth="1"/>
    <col min="258" max="258" width="5.5703125" style="141" customWidth="1"/>
    <col min="259" max="259" width="11.28515625" style="141" customWidth="1"/>
    <col min="260" max="260" width="10.5703125" style="141" customWidth="1"/>
    <col min="261" max="261" width="10.140625" style="141" customWidth="1"/>
    <col min="262" max="262" width="24.5703125" style="141" customWidth="1"/>
    <col min="263" max="263" width="66" style="141" customWidth="1"/>
    <col min="264" max="506" width="9.140625" style="141"/>
    <col min="507" max="507" width="3.7109375" style="141" customWidth="1"/>
    <col min="508" max="508" width="11.28515625" style="141" customWidth="1"/>
    <col min="509" max="509" width="28.7109375" style="141" customWidth="1"/>
    <col min="510" max="510" width="5" style="141" customWidth="1"/>
    <col min="511" max="512" width="11.28515625" style="141" customWidth="1"/>
    <col min="513" max="513" width="11.85546875" style="141" customWidth="1"/>
    <col min="514" max="514" width="5.5703125" style="141" customWidth="1"/>
    <col min="515" max="515" width="11.28515625" style="141" customWidth="1"/>
    <col min="516" max="516" width="10.5703125" style="141" customWidth="1"/>
    <col min="517" max="517" width="10.140625" style="141" customWidth="1"/>
    <col min="518" max="518" width="24.5703125" style="141" customWidth="1"/>
    <col min="519" max="519" width="66" style="141" customWidth="1"/>
    <col min="520" max="762" width="9.140625" style="141"/>
    <col min="763" max="763" width="3.7109375" style="141" customWidth="1"/>
    <col min="764" max="764" width="11.28515625" style="141" customWidth="1"/>
    <col min="765" max="765" width="28.7109375" style="141" customWidth="1"/>
    <col min="766" max="766" width="5" style="141" customWidth="1"/>
    <col min="767" max="768" width="11.28515625" style="141" customWidth="1"/>
    <col min="769" max="769" width="11.85546875" style="141" customWidth="1"/>
    <col min="770" max="770" width="5.5703125" style="141" customWidth="1"/>
    <col min="771" max="771" width="11.28515625" style="141" customWidth="1"/>
    <col min="772" max="772" width="10.5703125" style="141" customWidth="1"/>
    <col min="773" max="773" width="10.140625" style="141" customWidth="1"/>
    <col min="774" max="774" width="24.5703125" style="141" customWidth="1"/>
    <col min="775" max="775" width="66" style="141" customWidth="1"/>
    <col min="776" max="1018" width="9.140625" style="141"/>
    <col min="1019" max="1019" width="3.7109375" style="141" customWidth="1"/>
    <col min="1020" max="1020" width="11.28515625" style="141" customWidth="1"/>
    <col min="1021" max="1021" width="28.7109375" style="141" customWidth="1"/>
    <col min="1022" max="1022" width="5" style="141" customWidth="1"/>
    <col min="1023" max="1024" width="11.28515625" style="141" customWidth="1"/>
    <col min="1025" max="1025" width="11.85546875" style="141" customWidth="1"/>
    <col min="1026" max="1026" width="5.5703125" style="141" customWidth="1"/>
    <col min="1027" max="1027" width="11.28515625" style="141" customWidth="1"/>
    <col min="1028" max="1028" width="10.5703125" style="141" customWidth="1"/>
    <col min="1029" max="1029" width="10.140625" style="141" customWidth="1"/>
    <col min="1030" max="1030" width="24.5703125" style="141" customWidth="1"/>
    <col min="1031" max="1031" width="66" style="141" customWidth="1"/>
    <col min="1032" max="1274" width="9.140625" style="141"/>
    <col min="1275" max="1275" width="3.7109375" style="141" customWidth="1"/>
    <col min="1276" max="1276" width="11.28515625" style="141" customWidth="1"/>
    <col min="1277" max="1277" width="28.7109375" style="141" customWidth="1"/>
    <col min="1278" max="1278" width="5" style="141" customWidth="1"/>
    <col min="1279" max="1280" width="11.28515625" style="141" customWidth="1"/>
    <col min="1281" max="1281" width="11.85546875" style="141" customWidth="1"/>
    <col min="1282" max="1282" width="5.5703125" style="141" customWidth="1"/>
    <col min="1283" max="1283" width="11.28515625" style="141" customWidth="1"/>
    <col min="1284" max="1284" width="10.5703125" style="141" customWidth="1"/>
    <col min="1285" max="1285" width="10.140625" style="141" customWidth="1"/>
    <col min="1286" max="1286" width="24.5703125" style="141" customWidth="1"/>
    <col min="1287" max="1287" width="66" style="141" customWidth="1"/>
    <col min="1288" max="1530" width="9.140625" style="141"/>
    <col min="1531" max="1531" width="3.7109375" style="141" customWidth="1"/>
    <col min="1532" max="1532" width="11.28515625" style="141" customWidth="1"/>
    <col min="1533" max="1533" width="28.7109375" style="141" customWidth="1"/>
    <col min="1534" max="1534" width="5" style="141" customWidth="1"/>
    <col min="1535" max="1536" width="11.28515625" style="141" customWidth="1"/>
    <col min="1537" max="1537" width="11.85546875" style="141" customWidth="1"/>
    <col min="1538" max="1538" width="5.5703125" style="141" customWidth="1"/>
    <col min="1539" max="1539" width="11.28515625" style="141" customWidth="1"/>
    <col min="1540" max="1540" width="10.5703125" style="141" customWidth="1"/>
    <col min="1541" max="1541" width="10.140625" style="141" customWidth="1"/>
    <col min="1542" max="1542" width="24.5703125" style="141" customWidth="1"/>
    <col min="1543" max="1543" width="66" style="141" customWidth="1"/>
    <col min="1544" max="1786" width="9.140625" style="141"/>
    <col min="1787" max="1787" width="3.7109375" style="141" customWidth="1"/>
    <col min="1788" max="1788" width="11.28515625" style="141" customWidth="1"/>
    <col min="1789" max="1789" width="28.7109375" style="141" customWidth="1"/>
    <col min="1790" max="1790" width="5" style="141" customWidth="1"/>
    <col min="1791" max="1792" width="11.28515625" style="141" customWidth="1"/>
    <col min="1793" max="1793" width="11.85546875" style="141" customWidth="1"/>
    <col min="1794" max="1794" width="5.5703125" style="141" customWidth="1"/>
    <col min="1795" max="1795" width="11.28515625" style="141" customWidth="1"/>
    <col min="1796" max="1796" width="10.5703125" style="141" customWidth="1"/>
    <col min="1797" max="1797" width="10.140625" style="141" customWidth="1"/>
    <col min="1798" max="1798" width="24.5703125" style="141" customWidth="1"/>
    <col min="1799" max="1799" width="66" style="141" customWidth="1"/>
    <col min="1800" max="2042" width="9.140625" style="141"/>
    <col min="2043" max="2043" width="3.7109375" style="141" customWidth="1"/>
    <col min="2044" max="2044" width="11.28515625" style="141" customWidth="1"/>
    <col min="2045" max="2045" width="28.7109375" style="141" customWidth="1"/>
    <col min="2046" max="2046" width="5" style="141" customWidth="1"/>
    <col min="2047" max="2048" width="11.28515625" style="141" customWidth="1"/>
    <col min="2049" max="2049" width="11.85546875" style="141" customWidth="1"/>
    <col min="2050" max="2050" width="5.5703125" style="141" customWidth="1"/>
    <col min="2051" max="2051" width="11.28515625" style="141" customWidth="1"/>
    <col min="2052" max="2052" width="10.5703125" style="141" customWidth="1"/>
    <col min="2053" max="2053" width="10.140625" style="141" customWidth="1"/>
    <col min="2054" max="2054" width="24.5703125" style="141" customWidth="1"/>
    <col min="2055" max="2055" width="66" style="141" customWidth="1"/>
    <col min="2056" max="2298" width="9.140625" style="141"/>
    <col min="2299" max="2299" width="3.7109375" style="141" customWidth="1"/>
    <col min="2300" max="2300" width="11.28515625" style="141" customWidth="1"/>
    <col min="2301" max="2301" width="28.7109375" style="141" customWidth="1"/>
    <col min="2302" max="2302" width="5" style="141" customWidth="1"/>
    <col min="2303" max="2304" width="11.28515625" style="141" customWidth="1"/>
    <col min="2305" max="2305" width="11.85546875" style="141" customWidth="1"/>
    <col min="2306" max="2306" width="5.5703125" style="141" customWidth="1"/>
    <col min="2307" max="2307" width="11.28515625" style="141" customWidth="1"/>
    <col min="2308" max="2308" width="10.5703125" style="141" customWidth="1"/>
    <col min="2309" max="2309" width="10.140625" style="141" customWidth="1"/>
    <col min="2310" max="2310" width="24.5703125" style="141" customWidth="1"/>
    <col min="2311" max="2311" width="66" style="141" customWidth="1"/>
    <col min="2312" max="2554" width="9.140625" style="141"/>
    <col min="2555" max="2555" width="3.7109375" style="141" customWidth="1"/>
    <col min="2556" max="2556" width="11.28515625" style="141" customWidth="1"/>
    <col min="2557" max="2557" width="28.7109375" style="141" customWidth="1"/>
    <col min="2558" max="2558" width="5" style="141" customWidth="1"/>
    <col min="2559" max="2560" width="11.28515625" style="141" customWidth="1"/>
    <col min="2561" max="2561" width="11.85546875" style="141" customWidth="1"/>
    <col min="2562" max="2562" width="5.5703125" style="141" customWidth="1"/>
    <col min="2563" max="2563" width="11.28515625" style="141" customWidth="1"/>
    <col min="2564" max="2564" width="10.5703125" style="141" customWidth="1"/>
    <col min="2565" max="2565" width="10.140625" style="141" customWidth="1"/>
    <col min="2566" max="2566" width="24.5703125" style="141" customWidth="1"/>
    <col min="2567" max="2567" width="66" style="141" customWidth="1"/>
    <col min="2568" max="2810" width="9.140625" style="141"/>
    <col min="2811" max="2811" width="3.7109375" style="141" customWidth="1"/>
    <col min="2812" max="2812" width="11.28515625" style="141" customWidth="1"/>
    <col min="2813" max="2813" width="28.7109375" style="141" customWidth="1"/>
    <col min="2814" max="2814" width="5" style="141" customWidth="1"/>
    <col min="2815" max="2816" width="11.28515625" style="141" customWidth="1"/>
    <col min="2817" max="2817" width="11.85546875" style="141" customWidth="1"/>
    <col min="2818" max="2818" width="5.5703125" style="141" customWidth="1"/>
    <col min="2819" max="2819" width="11.28515625" style="141" customWidth="1"/>
    <col min="2820" max="2820" width="10.5703125" style="141" customWidth="1"/>
    <col min="2821" max="2821" width="10.140625" style="141" customWidth="1"/>
    <col min="2822" max="2822" width="24.5703125" style="141" customWidth="1"/>
    <col min="2823" max="2823" width="66" style="141" customWidth="1"/>
    <col min="2824" max="3066" width="9.140625" style="141"/>
    <col min="3067" max="3067" width="3.7109375" style="141" customWidth="1"/>
    <col min="3068" max="3068" width="11.28515625" style="141" customWidth="1"/>
    <col min="3069" max="3069" width="28.7109375" style="141" customWidth="1"/>
    <col min="3070" max="3070" width="5" style="141" customWidth="1"/>
    <col min="3071" max="3072" width="11.28515625" style="141" customWidth="1"/>
    <col min="3073" max="3073" width="11.85546875" style="141" customWidth="1"/>
    <col min="3074" max="3074" width="5.5703125" style="141" customWidth="1"/>
    <col min="3075" max="3075" width="11.28515625" style="141" customWidth="1"/>
    <col min="3076" max="3076" width="10.5703125" style="141" customWidth="1"/>
    <col min="3077" max="3077" width="10.140625" style="141" customWidth="1"/>
    <col min="3078" max="3078" width="24.5703125" style="141" customWidth="1"/>
    <col min="3079" max="3079" width="66" style="141" customWidth="1"/>
    <col min="3080" max="3322" width="9.140625" style="141"/>
    <col min="3323" max="3323" width="3.7109375" style="141" customWidth="1"/>
    <col min="3324" max="3324" width="11.28515625" style="141" customWidth="1"/>
    <col min="3325" max="3325" width="28.7109375" style="141" customWidth="1"/>
    <col min="3326" max="3326" width="5" style="141" customWidth="1"/>
    <col min="3327" max="3328" width="11.28515625" style="141" customWidth="1"/>
    <col min="3329" max="3329" width="11.85546875" style="141" customWidth="1"/>
    <col min="3330" max="3330" width="5.5703125" style="141" customWidth="1"/>
    <col min="3331" max="3331" width="11.28515625" style="141" customWidth="1"/>
    <col min="3332" max="3332" width="10.5703125" style="141" customWidth="1"/>
    <col min="3333" max="3333" width="10.140625" style="141" customWidth="1"/>
    <col min="3334" max="3334" width="24.5703125" style="141" customWidth="1"/>
    <col min="3335" max="3335" width="66" style="141" customWidth="1"/>
    <col min="3336" max="3578" width="9.140625" style="141"/>
    <col min="3579" max="3579" width="3.7109375" style="141" customWidth="1"/>
    <col min="3580" max="3580" width="11.28515625" style="141" customWidth="1"/>
    <col min="3581" max="3581" width="28.7109375" style="141" customWidth="1"/>
    <col min="3582" max="3582" width="5" style="141" customWidth="1"/>
    <col min="3583" max="3584" width="11.28515625" style="141" customWidth="1"/>
    <col min="3585" max="3585" width="11.85546875" style="141" customWidth="1"/>
    <col min="3586" max="3586" width="5.5703125" style="141" customWidth="1"/>
    <col min="3587" max="3587" width="11.28515625" style="141" customWidth="1"/>
    <col min="3588" max="3588" width="10.5703125" style="141" customWidth="1"/>
    <col min="3589" max="3589" width="10.140625" style="141" customWidth="1"/>
    <col min="3590" max="3590" width="24.5703125" style="141" customWidth="1"/>
    <col min="3591" max="3591" width="66" style="141" customWidth="1"/>
    <col min="3592" max="3834" width="9.140625" style="141"/>
    <col min="3835" max="3835" width="3.7109375" style="141" customWidth="1"/>
    <col min="3836" max="3836" width="11.28515625" style="141" customWidth="1"/>
    <col min="3837" max="3837" width="28.7109375" style="141" customWidth="1"/>
    <col min="3838" max="3838" width="5" style="141" customWidth="1"/>
    <col min="3839" max="3840" width="11.28515625" style="141" customWidth="1"/>
    <col min="3841" max="3841" width="11.85546875" style="141" customWidth="1"/>
    <col min="3842" max="3842" width="5.5703125" style="141" customWidth="1"/>
    <col min="3843" max="3843" width="11.28515625" style="141" customWidth="1"/>
    <col min="3844" max="3844" width="10.5703125" style="141" customWidth="1"/>
    <col min="3845" max="3845" width="10.140625" style="141" customWidth="1"/>
    <col min="3846" max="3846" width="24.5703125" style="141" customWidth="1"/>
    <col min="3847" max="3847" width="66" style="141" customWidth="1"/>
    <col min="3848" max="4090" width="9.140625" style="141"/>
    <col min="4091" max="4091" width="3.7109375" style="141" customWidth="1"/>
    <col min="4092" max="4092" width="11.28515625" style="141" customWidth="1"/>
    <col min="4093" max="4093" width="28.7109375" style="141" customWidth="1"/>
    <col min="4094" max="4094" width="5" style="141" customWidth="1"/>
    <col min="4095" max="4096" width="11.28515625" style="141" customWidth="1"/>
    <col min="4097" max="4097" width="11.85546875" style="141" customWidth="1"/>
    <col min="4098" max="4098" width="5.5703125" style="141" customWidth="1"/>
    <col min="4099" max="4099" width="11.28515625" style="141" customWidth="1"/>
    <col min="4100" max="4100" width="10.5703125" style="141" customWidth="1"/>
    <col min="4101" max="4101" width="10.140625" style="141" customWidth="1"/>
    <col min="4102" max="4102" width="24.5703125" style="141" customWidth="1"/>
    <col min="4103" max="4103" width="66" style="141" customWidth="1"/>
    <col min="4104" max="4346" width="9.140625" style="141"/>
    <col min="4347" max="4347" width="3.7109375" style="141" customWidth="1"/>
    <col min="4348" max="4348" width="11.28515625" style="141" customWidth="1"/>
    <col min="4349" max="4349" width="28.7109375" style="141" customWidth="1"/>
    <col min="4350" max="4350" width="5" style="141" customWidth="1"/>
    <col min="4351" max="4352" width="11.28515625" style="141" customWidth="1"/>
    <col min="4353" max="4353" width="11.85546875" style="141" customWidth="1"/>
    <col min="4354" max="4354" width="5.5703125" style="141" customWidth="1"/>
    <col min="4355" max="4355" width="11.28515625" style="141" customWidth="1"/>
    <col min="4356" max="4356" width="10.5703125" style="141" customWidth="1"/>
    <col min="4357" max="4357" width="10.140625" style="141" customWidth="1"/>
    <col min="4358" max="4358" width="24.5703125" style="141" customWidth="1"/>
    <col min="4359" max="4359" width="66" style="141" customWidth="1"/>
    <col min="4360" max="4602" width="9.140625" style="141"/>
    <col min="4603" max="4603" width="3.7109375" style="141" customWidth="1"/>
    <col min="4604" max="4604" width="11.28515625" style="141" customWidth="1"/>
    <col min="4605" max="4605" width="28.7109375" style="141" customWidth="1"/>
    <col min="4606" max="4606" width="5" style="141" customWidth="1"/>
    <col min="4607" max="4608" width="11.28515625" style="141" customWidth="1"/>
    <col min="4609" max="4609" width="11.85546875" style="141" customWidth="1"/>
    <col min="4610" max="4610" width="5.5703125" style="141" customWidth="1"/>
    <col min="4611" max="4611" width="11.28515625" style="141" customWidth="1"/>
    <col min="4612" max="4612" width="10.5703125" style="141" customWidth="1"/>
    <col min="4613" max="4613" width="10.140625" style="141" customWidth="1"/>
    <col min="4614" max="4614" width="24.5703125" style="141" customWidth="1"/>
    <col min="4615" max="4615" width="66" style="141" customWidth="1"/>
    <col min="4616" max="4858" width="9.140625" style="141"/>
    <col min="4859" max="4859" width="3.7109375" style="141" customWidth="1"/>
    <col min="4860" max="4860" width="11.28515625" style="141" customWidth="1"/>
    <col min="4861" max="4861" width="28.7109375" style="141" customWidth="1"/>
    <col min="4862" max="4862" width="5" style="141" customWidth="1"/>
    <col min="4863" max="4864" width="11.28515625" style="141" customWidth="1"/>
    <col min="4865" max="4865" width="11.85546875" style="141" customWidth="1"/>
    <col min="4866" max="4866" width="5.5703125" style="141" customWidth="1"/>
    <col min="4867" max="4867" width="11.28515625" style="141" customWidth="1"/>
    <col min="4868" max="4868" width="10.5703125" style="141" customWidth="1"/>
    <col min="4869" max="4869" width="10.140625" style="141" customWidth="1"/>
    <col min="4870" max="4870" width="24.5703125" style="141" customWidth="1"/>
    <col min="4871" max="4871" width="66" style="141" customWidth="1"/>
    <col min="4872" max="5114" width="9.140625" style="141"/>
    <col min="5115" max="5115" width="3.7109375" style="141" customWidth="1"/>
    <col min="5116" max="5116" width="11.28515625" style="141" customWidth="1"/>
    <col min="5117" max="5117" width="28.7109375" style="141" customWidth="1"/>
    <col min="5118" max="5118" width="5" style="141" customWidth="1"/>
    <col min="5119" max="5120" width="11.28515625" style="141" customWidth="1"/>
    <col min="5121" max="5121" width="11.85546875" style="141" customWidth="1"/>
    <col min="5122" max="5122" width="5.5703125" style="141" customWidth="1"/>
    <col min="5123" max="5123" width="11.28515625" style="141" customWidth="1"/>
    <col min="5124" max="5124" width="10.5703125" style="141" customWidth="1"/>
    <col min="5125" max="5125" width="10.140625" style="141" customWidth="1"/>
    <col min="5126" max="5126" width="24.5703125" style="141" customWidth="1"/>
    <col min="5127" max="5127" width="66" style="141" customWidth="1"/>
    <col min="5128" max="5370" width="9.140625" style="141"/>
    <col min="5371" max="5371" width="3.7109375" style="141" customWidth="1"/>
    <col min="5372" max="5372" width="11.28515625" style="141" customWidth="1"/>
    <col min="5373" max="5373" width="28.7109375" style="141" customWidth="1"/>
    <col min="5374" max="5374" width="5" style="141" customWidth="1"/>
    <col min="5375" max="5376" width="11.28515625" style="141" customWidth="1"/>
    <col min="5377" max="5377" width="11.85546875" style="141" customWidth="1"/>
    <col min="5378" max="5378" width="5.5703125" style="141" customWidth="1"/>
    <col min="5379" max="5379" width="11.28515625" style="141" customWidth="1"/>
    <col min="5380" max="5380" width="10.5703125" style="141" customWidth="1"/>
    <col min="5381" max="5381" width="10.140625" style="141" customWidth="1"/>
    <col min="5382" max="5382" width="24.5703125" style="141" customWidth="1"/>
    <col min="5383" max="5383" width="66" style="141" customWidth="1"/>
    <col min="5384" max="5626" width="9.140625" style="141"/>
    <col min="5627" max="5627" width="3.7109375" style="141" customWidth="1"/>
    <col min="5628" max="5628" width="11.28515625" style="141" customWidth="1"/>
    <col min="5629" max="5629" width="28.7109375" style="141" customWidth="1"/>
    <col min="5630" max="5630" width="5" style="141" customWidth="1"/>
    <col min="5631" max="5632" width="11.28515625" style="141" customWidth="1"/>
    <col min="5633" max="5633" width="11.85546875" style="141" customWidth="1"/>
    <col min="5634" max="5634" width="5.5703125" style="141" customWidth="1"/>
    <col min="5635" max="5635" width="11.28515625" style="141" customWidth="1"/>
    <col min="5636" max="5636" width="10.5703125" style="141" customWidth="1"/>
    <col min="5637" max="5637" width="10.140625" style="141" customWidth="1"/>
    <col min="5638" max="5638" width="24.5703125" style="141" customWidth="1"/>
    <col min="5639" max="5639" width="66" style="141" customWidth="1"/>
    <col min="5640" max="5882" width="9.140625" style="141"/>
    <col min="5883" max="5883" width="3.7109375" style="141" customWidth="1"/>
    <col min="5884" max="5884" width="11.28515625" style="141" customWidth="1"/>
    <col min="5885" max="5885" width="28.7109375" style="141" customWidth="1"/>
    <col min="5886" max="5886" width="5" style="141" customWidth="1"/>
    <col min="5887" max="5888" width="11.28515625" style="141" customWidth="1"/>
    <col min="5889" max="5889" width="11.85546875" style="141" customWidth="1"/>
    <col min="5890" max="5890" width="5.5703125" style="141" customWidth="1"/>
    <col min="5891" max="5891" width="11.28515625" style="141" customWidth="1"/>
    <col min="5892" max="5892" width="10.5703125" style="141" customWidth="1"/>
    <col min="5893" max="5893" width="10.140625" style="141" customWidth="1"/>
    <col min="5894" max="5894" width="24.5703125" style="141" customWidth="1"/>
    <col min="5895" max="5895" width="66" style="141" customWidth="1"/>
    <col min="5896" max="6138" width="9.140625" style="141"/>
    <col min="6139" max="6139" width="3.7109375" style="141" customWidth="1"/>
    <col min="6140" max="6140" width="11.28515625" style="141" customWidth="1"/>
    <col min="6141" max="6141" width="28.7109375" style="141" customWidth="1"/>
    <col min="6142" max="6142" width="5" style="141" customWidth="1"/>
    <col min="6143" max="6144" width="11.28515625" style="141" customWidth="1"/>
    <col min="6145" max="6145" width="11.85546875" style="141" customWidth="1"/>
    <col min="6146" max="6146" width="5.5703125" style="141" customWidth="1"/>
    <col min="6147" max="6147" width="11.28515625" style="141" customWidth="1"/>
    <col min="6148" max="6148" width="10.5703125" style="141" customWidth="1"/>
    <col min="6149" max="6149" width="10.140625" style="141" customWidth="1"/>
    <col min="6150" max="6150" width="24.5703125" style="141" customWidth="1"/>
    <col min="6151" max="6151" width="66" style="141" customWidth="1"/>
    <col min="6152" max="6394" width="9.140625" style="141"/>
    <col min="6395" max="6395" width="3.7109375" style="141" customWidth="1"/>
    <col min="6396" max="6396" width="11.28515625" style="141" customWidth="1"/>
    <col min="6397" max="6397" width="28.7109375" style="141" customWidth="1"/>
    <col min="6398" max="6398" width="5" style="141" customWidth="1"/>
    <col min="6399" max="6400" width="11.28515625" style="141" customWidth="1"/>
    <col min="6401" max="6401" width="11.85546875" style="141" customWidth="1"/>
    <col min="6402" max="6402" width="5.5703125" style="141" customWidth="1"/>
    <col min="6403" max="6403" width="11.28515625" style="141" customWidth="1"/>
    <col min="6404" max="6404" width="10.5703125" style="141" customWidth="1"/>
    <col min="6405" max="6405" width="10.140625" style="141" customWidth="1"/>
    <col min="6406" max="6406" width="24.5703125" style="141" customWidth="1"/>
    <col min="6407" max="6407" width="66" style="141" customWidth="1"/>
    <col min="6408" max="6650" width="9.140625" style="141"/>
    <col min="6651" max="6651" width="3.7109375" style="141" customWidth="1"/>
    <col min="6652" max="6652" width="11.28515625" style="141" customWidth="1"/>
    <col min="6653" max="6653" width="28.7109375" style="141" customWidth="1"/>
    <col min="6654" max="6654" width="5" style="141" customWidth="1"/>
    <col min="6655" max="6656" width="11.28515625" style="141" customWidth="1"/>
    <col min="6657" max="6657" width="11.85546875" style="141" customWidth="1"/>
    <col min="6658" max="6658" width="5.5703125" style="141" customWidth="1"/>
    <col min="6659" max="6659" width="11.28515625" style="141" customWidth="1"/>
    <col min="6660" max="6660" width="10.5703125" style="141" customWidth="1"/>
    <col min="6661" max="6661" width="10.140625" style="141" customWidth="1"/>
    <col min="6662" max="6662" width="24.5703125" style="141" customWidth="1"/>
    <col min="6663" max="6663" width="66" style="141" customWidth="1"/>
    <col min="6664" max="6906" width="9.140625" style="141"/>
    <col min="6907" max="6907" width="3.7109375" style="141" customWidth="1"/>
    <col min="6908" max="6908" width="11.28515625" style="141" customWidth="1"/>
    <col min="6909" max="6909" width="28.7109375" style="141" customWidth="1"/>
    <col min="6910" max="6910" width="5" style="141" customWidth="1"/>
    <col min="6911" max="6912" width="11.28515625" style="141" customWidth="1"/>
    <col min="6913" max="6913" width="11.85546875" style="141" customWidth="1"/>
    <col min="6914" max="6914" width="5.5703125" style="141" customWidth="1"/>
    <col min="6915" max="6915" width="11.28515625" style="141" customWidth="1"/>
    <col min="6916" max="6916" width="10.5703125" style="141" customWidth="1"/>
    <col min="6917" max="6917" width="10.140625" style="141" customWidth="1"/>
    <col min="6918" max="6918" width="24.5703125" style="141" customWidth="1"/>
    <col min="6919" max="6919" width="66" style="141" customWidth="1"/>
    <col min="6920" max="7162" width="9.140625" style="141"/>
    <col min="7163" max="7163" width="3.7109375" style="141" customWidth="1"/>
    <col min="7164" max="7164" width="11.28515625" style="141" customWidth="1"/>
    <col min="7165" max="7165" width="28.7109375" style="141" customWidth="1"/>
    <col min="7166" max="7166" width="5" style="141" customWidth="1"/>
    <col min="7167" max="7168" width="11.28515625" style="141" customWidth="1"/>
    <col min="7169" max="7169" width="11.85546875" style="141" customWidth="1"/>
    <col min="7170" max="7170" width="5.5703125" style="141" customWidth="1"/>
    <col min="7171" max="7171" width="11.28515625" style="141" customWidth="1"/>
    <col min="7172" max="7172" width="10.5703125" style="141" customWidth="1"/>
    <col min="7173" max="7173" width="10.140625" style="141" customWidth="1"/>
    <col min="7174" max="7174" width="24.5703125" style="141" customWidth="1"/>
    <col min="7175" max="7175" width="66" style="141" customWidth="1"/>
    <col min="7176" max="7418" width="9.140625" style="141"/>
    <col min="7419" max="7419" width="3.7109375" style="141" customWidth="1"/>
    <col min="7420" max="7420" width="11.28515625" style="141" customWidth="1"/>
    <col min="7421" max="7421" width="28.7109375" style="141" customWidth="1"/>
    <col min="7422" max="7422" width="5" style="141" customWidth="1"/>
    <col min="7423" max="7424" width="11.28515625" style="141" customWidth="1"/>
    <col min="7425" max="7425" width="11.85546875" style="141" customWidth="1"/>
    <col min="7426" max="7426" width="5.5703125" style="141" customWidth="1"/>
    <col min="7427" max="7427" width="11.28515625" style="141" customWidth="1"/>
    <col min="7428" max="7428" width="10.5703125" style="141" customWidth="1"/>
    <col min="7429" max="7429" width="10.140625" style="141" customWidth="1"/>
    <col min="7430" max="7430" width="24.5703125" style="141" customWidth="1"/>
    <col min="7431" max="7431" width="66" style="141" customWidth="1"/>
    <col min="7432" max="7674" width="9.140625" style="141"/>
    <col min="7675" max="7675" width="3.7109375" style="141" customWidth="1"/>
    <col min="7676" max="7676" width="11.28515625" style="141" customWidth="1"/>
    <col min="7677" max="7677" width="28.7109375" style="141" customWidth="1"/>
    <col min="7678" max="7678" width="5" style="141" customWidth="1"/>
    <col min="7679" max="7680" width="11.28515625" style="141" customWidth="1"/>
    <col min="7681" max="7681" width="11.85546875" style="141" customWidth="1"/>
    <col min="7682" max="7682" width="5.5703125" style="141" customWidth="1"/>
    <col min="7683" max="7683" width="11.28515625" style="141" customWidth="1"/>
    <col min="7684" max="7684" width="10.5703125" style="141" customWidth="1"/>
    <col min="7685" max="7685" width="10.140625" style="141" customWidth="1"/>
    <col min="7686" max="7686" width="24.5703125" style="141" customWidth="1"/>
    <col min="7687" max="7687" width="66" style="141" customWidth="1"/>
    <col min="7688" max="7930" width="9.140625" style="141"/>
    <col min="7931" max="7931" width="3.7109375" style="141" customWidth="1"/>
    <col min="7932" max="7932" width="11.28515625" style="141" customWidth="1"/>
    <col min="7933" max="7933" width="28.7109375" style="141" customWidth="1"/>
    <col min="7934" max="7934" width="5" style="141" customWidth="1"/>
    <col min="7935" max="7936" width="11.28515625" style="141" customWidth="1"/>
    <col min="7937" max="7937" width="11.85546875" style="141" customWidth="1"/>
    <col min="7938" max="7938" width="5.5703125" style="141" customWidth="1"/>
    <col min="7939" max="7939" width="11.28515625" style="141" customWidth="1"/>
    <col min="7940" max="7940" width="10.5703125" style="141" customWidth="1"/>
    <col min="7941" max="7941" width="10.140625" style="141" customWidth="1"/>
    <col min="7942" max="7942" width="24.5703125" style="141" customWidth="1"/>
    <col min="7943" max="7943" width="66" style="141" customWidth="1"/>
    <col min="7944" max="8186" width="9.140625" style="141"/>
    <col min="8187" max="8187" width="3.7109375" style="141" customWidth="1"/>
    <col min="8188" max="8188" width="11.28515625" style="141" customWidth="1"/>
    <col min="8189" max="8189" width="28.7109375" style="141" customWidth="1"/>
    <col min="8190" max="8190" width="5" style="141" customWidth="1"/>
    <col min="8191" max="8192" width="11.28515625" style="141" customWidth="1"/>
    <col min="8193" max="8193" width="11.85546875" style="141" customWidth="1"/>
    <col min="8194" max="8194" width="5.5703125" style="141" customWidth="1"/>
    <col min="8195" max="8195" width="11.28515625" style="141" customWidth="1"/>
    <col min="8196" max="8196" width="10.5703125" style="141" customWidth="1"/>
    <col min="8197" max="8197" width="10.140625" style="141" customWidth="1"/>
    <col min="8198" max="8198" width="24.5703125" style="141" customWidth="1"/>
    <col min="8199" max="8199" width="66" style="141" customWidth="1"/>
    <col min="8200" max="8442" width="9.140625" style="141"/>
    <col min="8443" max="8443" width="3.7109375" style="141" customWidth="1"/>
    <col min="8444" max="8444" width="11.28515625" style="141" customWidth="1"/>
    <col min="8445" max="8445" width="28.7109375" style="141" customWidth="1"/>
    <col min="8446" max="8446" width="5" style="141" customWidth="1"/>
    <col min="8447" max="8448" width="11.28515625" style="141" customWidth="1"/>
    <col min="8449" max="8449" width="11.85546875" style="141" customWidth="1"/>
    <col min="8450" max="8450" width="5.5703125" style="141" customWidth="1"/>
    <col min="8451" max="8451" width="11.28515625" style="141" customWidth="1"/>
    <col min="8452" max="8452" width="10.5703125" style="141" customWidth="1"/>
    <col min="8453" max="8453" width="10.140625" style="141" customWidth="1"/>
    <col min="8454" max="8454" width="24.5703125" style="141" customWidth="1"/>
    <col min="8455" max="8455" width="66" style="141" customWidth="1"/>
    <col min="8456" max="8698" width="9.140625" style="141"/>
    <col min="8699" max="8699" width="3.7109375" style="141" customWidth="1"/>
    <col min="8700" max="8700" width="11.28515625" style="141" customWidth="1"/>
    <col min="8701" max="8701" width="28.7109375" style="141" customWidth="1"/>
    <col min="8702" max="8702" width="5" style="141" customWidth="1"/>
    <col min="8703" max="8704" width="11.28515625" style="141" customWidth="1"/>
    <col min="8705" max="8705" width="11.85546875" style="141" customWidth="1"/>
    <col min="8706" max="8706" width="5.5703125" style="141" customWidth="1"/>
    <col min="8707" max="8707" width="11.28515625" style="141" customWidth="1"/>
    <col min="8708" max="8708" width="10.5703125" style="141" customWidth="1"/>
    <col min="8709" max="8709" width="10.140625" style="141" customWidth="1"/>
    <col min="8710" max="8710" width="24.5703125" style="141" customWidth="1"/>
    <col min="8711" max="8711" width="66" style="141" customWidth="1"/>
    <col min="8712" max="8954" width="9.140625" style="141"/>
    <col min="8955" max="8955" width="3.7109375" style="141" customWidth="1"/>
    <col min="8956" max="8956" width="11.28515625" style="141" customWidth="1"/>
    <col min="8957" max="8957" width="28.7109375" style="141" customWidth="1"/>
    <col min="8958" max="8958" width="5" style="141" customWidth="1"/>
    <col min="8959" max="8960" width="11.28515625" style="141" customWidth="1"/>
    <col min="8961" max="8961" width="11.85546875" style="141" customWidth="1"/>
    <col min="8962" max="8962" width="5.5703125" style="141" customWidth="1"/>
    <col min="8963" max="8963" width="11.28515625" style="141" customWidth="1"/>
    <col min="8964" max="8964" width="10.5703125" style="141" customWidth="1"/>
    <col min="8965" max="8965" width="10.140625" style="141" customWidth="1"/>
    <col min="8966" max="8966" width="24.5703125" style="141" customWidth="1"/>
    <col min="8967" max="8967" width="66" style="141" customWidth="1"/>
    <col min="8968" max="9210" width="9.140625" style="141"/>
    <col min="9211" max="9211" width="3.7109375" style="141" customWidth="1"/>
    <col min="9212" max="9212" width="11.28515625" style="141" customWidth="1"/>
    <col min="9213" max="9213" width="28.7109375" style="141" customWidth="1"/>
    <col min="9214" max="9214" width="5" style="141" customWidth="1"/>
    <col min="9215" max="9216" width="11.28515625" style="141" customWidth="1"/>
    <col min="9217" max="9217" width="11.85546875" style="141" customWidth="1"/>
    <col min="9218" max="9218" width="5.5703125" style="141" customWidth="1"/>
    <col min="9219" max="9219" width="11.28515625" style="141" customWidth="1"/>
    <col min="9220" max="9220" width="10.5703125" style="141" customWidth="1"/>
    <col min="9221" max="9221" width="10.140625" style="141" customWidth="1"/>
    <col min="9222" max="9222" width="24.5703125" style="141" customWidth="1"/>
    <col min="9223" max="9223" width="66" style="141" customWidth="1"/>
    <col min="9224" max="9466" width="9.140625" style="141"/>
    <col min="9467" max="9467" width="3.7109375" style="141" customWidth="1"/>
    <col min="9468" max="9468" width="11.28515625" style="141" customWidth="1"/>
    <col min="9469" max="9469" width="28.7109375" style="141" customWidth="1"/>
    <col min="9470" max="9470" width="5" style="141" customWidth="1"/>
    <col min="9471" max="9472" width="11.28515625" style="141" customWidth="1"/>
    <col min="9473" max="9473" width="11.85546875" style="141" customWidth="1"/>
    <col min="9474" max="9474" width="5.5703125" style="141" customWidth="1"/>
    <col min="9475" max="9475" width="11.28515625" style="141" customWidth="1"/>
    <col min="9476" max="9476" width="10.5703125" style="141" customWidth="1"/>
    <col min="9477" max="9477" width="10.140625" style="141" customWidth="1"/>
    <col min="9478" max="9478" width="24.5703125" style="141" customWidth="1"/>
    <col min="9479" max="9479" width="66" style="141" customWidth="1"/>
    <col min="9480" max="9722" width="9.140625" style="141"/>
    <col min="9723" max="9723" width="3.7109375" style="141" customWidth="1"/>
    <col min="9724" max="9724" width="11.28515625" style="141" customWidth="1"/>
    <col min="9725" max="9725" width="28.7109375" style="141" customWidth="1"/>
    <col min="9726" max="9726" width="5" style="141" customWidth="1"/>
    <col min="9727" max="9728" width="11.28515625" style="141" customWidth="1"/>
    <col min="9729" max="9729" width="11.85546875" style="141" customWidth="1"/>
    <col min="9730" max="9730" width="5.5703125" style="141" customWidth="1"/>
    <col min="9731" max="9731" width="11.28515625" style="141" customWidth="1"/>
    <col min="9732" max="9732" width="10.5703125" style="141" customWidth="1"/>
    <col min="9733" max="9733" width="10.140625" style="141" customWidth="1"/>
    <col min="9734" max="9734" width="24.5703125" style="141" customWidth="1"/>
    <col min="9735" max="9735" width="66" style="141" customWidth="1"/>
    <col min="9736" max="9978" width="9.140625" style="141"/>
    <col min="9979" max="9979" width="3.7109375" style="141" customWidth="1"/>
    <col min="9980" max="9980" width="11.28515625" style="141" customWidth="1"/>
    <col min="9981" max="9981" width="28.7109375" style="141" customWidth="1"/>
    <col min="9982" max="9982" width="5" style="141" customWidth="1"/>
    <col min="9983" max="9984" width="11.28515625" style="141" customWidth="1"/>
    <col min="9985" max="9985" width="11.85546875" style="141" customWidth="1"/>
    <col min="9986" max="9986" width="5.5703125" style="141" customWidth="1"/>
    <col min="9987" max="9987" width="11.28515625" style="141" customWidth="1"/>
    <col min="9988" max="9988" width="10.5703125" style="141" customWidth="1"/>
    <col min="9989" max="9989" width="10.140625" style="141" customWidth="1"/>
    <col min="9990" max="9990" width="24.5703125" style="141" customWidth="1"/>
    <col min="9991" max="9991" width="66" style="141" customWidth="1"/>
    <col min="9992" max="10234" width="9.140625" style="141"/>
    <col min="10235" max="10235" width="3.7109375" style="141" customWidth="1"/>
    <col min="10236" max="10236" width="11.28515625" style="141" customWidth="1"/>
    <col min="10237" max="10237" width="28.7109375" style="141" customWidth="1"/>
    <col min="10238" max="10238" width="5" style="141" customWidth="1"/>
    <col min="10239" max="10240" width="11.28515625" style="141" customWidth="1"/>
    <col min="10241" max="10241" width="11.85546875" style="141" customWidth="1"/>
    <col min="10242" max="10242" width="5.5703125" style="141" customWidth="1"/>
    <col min="10243" max="10243" width="11.28515625" style="141" customWidth="1"/>
    <col min="10244" max="10244" width="10.5703125" style="141" customWidth="1"/>
    <col min="10245" max="10245" width="10.140625" style="141" customWidth="1"/>
    <col min="10246" max="10246" width="24.5703125" style="141" customWidth="1"/>
    <col min="10247" max="10247" width="66" style="141" customWidth="1"/>
    <col min="10248" max="10490" width="9.140625" style="141"/>
    <col min="10491" max="10491" width="3.7109375" style="141" customWidth="1"/>
    <col min="10492" max="10492" width="11.28515625" style="141" customWidth="1"/>
    <col min="10493" max="10493" width="28.7109375" style="141" customWidth="1"/>
    <col min="10494" max="10494" width="5" style="141" customWidth="1"/>
    <col min="10495" max="10496" width="11.28515625" style="141" customWidth="1"/>
    <col min="10497" max="10497" width="11.85546875" style="141" customWidth="1"/>
    <col min="10498" max="10498" width="5.5703125" style="141" customWidth="1"/>
    <col min="10499" max="10499" width="11.28515625" style="141" customWidth="1"/>
    <col min="10500" max="10500" width="10.5703125" style="141" customWidth="1"/>
    <col min="10501" max="10501" width="10.140625" style="141" customWidth="1"/>
    <col min="10502" max="10502" width="24.5703125" style="141" customWidth="1"/>
    <col min="10503" max="10503" width="66" style="141" customWidth="1"/>
    <col min="10504" max="10746" width="9.140625" style="141"/>
    <col min="10747" max="10747" width="3.7109375" style="141" customWidth="1"/>
    <col min="10748" max="10748" width="11.28515625" style="141" customWidth="1"/>
    <col min="10749" max="10749" width="28.7109375" style="141" customWidth="1"/>
    <col min="10750" max="10750" width="5" style="141" customWidth="1"/>
    <col min="10751" max="10752" width="11.28515625" style="141" customWidth="1"/>
    <col min="10753" max="10753" width="11.85546875" style="141" customWidth="1"/>
    <col min="10754" max="10754" width="5.5703125" style="141" customWidth="1"/>
    <col min="10755" max="10755" width="11.28515625" style="141" customWidth="1"/>
    <col min="10756" max="10756" width="10.5703125" style="141" customWidth="1"/>
    <col min="10757" max="10757" width="10.140625" style="141" customWidth="1"/>
    <col min="10758" max="10758" width="24.5703125" style="141" customWidth="1"/>
    <col min="10759" max="10759" width="66" style="141" customWidth="1"/>
    <col min="10760" max="11002" width="9.140625" style="141"/>
    <col min="11003" max="11003" width="3.7109375" style="141" customWidth="1"/>
    <col min="11004" max="11004" width="11.28515625" style="141" customWidth="1"/>
    <col min="11005" max="11005" width="28.7109375" style="141" customWidth="1"/>
    <col min="11006" max="11006" width="5" style="141" customWidth="1"/>
    <col min="11007" max="11008" width="11.28515625" style="141" customWidth="1"/>
    <col min="11009" max="11009" width="11.85546875" style="141" customWidth="1"/>
    <col min="11010" max="11010" width="5.5703125" style="141" customWidth="1"/>
    <col min="11011" max="11011" width="11.28515625" style="141" customWidth="1"/>
    <col min="11012" max="11012" width="10.5703125" style="141" customWidth="1"/>
    <col min="11013" max="11013" width="10.140625" style="141" customWidth="1"/>
    <col min="11014" max="11014" width="24.5703125" style="141" customWidth="1"/>
    <col min="11015" max="11015" width="66" style="141" customWidth="1"/>
    <col min="11016" max="11258" width="9.140625" style="141"/>
    <col min="11259" max="11259" width="3.7109375" style="141" customWidth="1"/>
    <col min="11260" max="11260" width="11.28515625" style="141" customWidth="1"/>
    <col min="11261" max="11261" width="28.7109375" style="141" customWidth="1"/>
    <col min="11262" max="11262" width="5" style="141" customWidth="1"/>
    <col min="11263" max="11264" width="11.28515625" style="141" customWidth="1"/>
    <col min="11265" max="11265" width="11.85546875" style="141" customWidth="1"/>
    <col min="11266" max="11266" width="5.5703125" style="141" customWidth="1"/>
    <col min="11267" max="11267" width="11.28515625" style="141" customWidth="1"/>
    <col min="11268" max="11268" width="10.5703125" style="141" customWidth="1"/>
    <col min="11269" max="11269" width="10.140625" style="141" customWidth="1"/>
    <col min="11270" max="11270" width="24.5703125" style="141" customWidth="1"/>
    <col min="11271" max="11271" width="66" style="141" customWidth="1"/>
    <col min="11272" max="11514" width="9.140625" style="141"/>
    <col min="11515" max="11515" width="3.7109375" style="141" customWidth="1"/>
    <col min="11516" max="11516" width="11.28515625" style="141" customWidth="1"/>
    <col min="11517" max="11517" width="28.7109375" style="141" customWidth="1"/>
    <col min="11518" max="11518" width="5" style="141" customWidth="1"/>
    <col min="11519" max="11520" width="11.28515625" style="141" customWidth="1"/>
    <col min="11521" max="11521" width="11.85546875" style="141" customWidth="1"/>
    <col min="11522" max="11522" width="5.5703125" style="141" customWidth="1"/>
    <col min="11523" max="11523" width="11.28515625" style="141" customWidth="1"/>
    <col min="11524" max="11524" width="10.5703125" style="141" customWidth="1"/>
    <col min="11525" max="11525" width="10.140625" style="141" customWidth="1"/>
    <col min="11526" max="11526" width="24.5703125" style="141" customWidth="1"/>
    <col min="11527" max="11527" width="66" style="141" customWidth="1"/>
    <col min="11528" max="11770" width="9.140625" style="141"/>
    <col min="11771" max="11771" width="3.7109375" style="141" customWidth="1"/>
    <col min="11772" max="11772" width="11.28515625" style="141" customWidth="1"/>
    <col min="11773" max="11773" width="28.7109375" style="141" customWidth="1"/>
    <col min="11774" max="11774" width="5" style="141" customWidth="1"/>
    <col min="11775" max="11776" width="11.28515625" style="141" customWidth="1"/>
    <col min="11777" max="11777" width="11.85546875" style="141" customWidth="1"/>
    <col min="11778" max="11778" width="5.5703125" style="141" customWidth="1"/>
    <col min="11779" max="11779" width="11.28515625" style="141" customWidth="1"/>
    <col min="11780" max="11780" width="10.5703125" style="141" customWidth="1"/>
    <col min="11781" max="11781" width="10.140625" style="141" customWidth="1"/>
    <col min="11782" max="11782" width="24.5703125" style="141" customWidth="1"/>
    <col min="11783" max="11783" width="66" style="141" customWidth="1"/>
    <col min="11784" max="12026" width="9.140625" style="141"/>
    <col min="12027" max="12027" width="3.7109375" style="141" customWidth="1"/>
    <col min="12028" max="12028" width="11.28515625" style="141" customWidth="1"/>
    <col min="12029" max="12029" width="28.7109375" style="141" customWidth="1"/>
    <col min="12030" max="12030" width="5" style="141" customWidth="1"/>
    <col min="12031" max="12032" width="11.28515625" style="141" customWidth="1"/>
    <col min="12033" max="12033" width="11.85546875" style="141" customWidth="1"/>
    <col min="12034" max="12034" width="5.5703125" style="141" customWidth="1"/>
    <col min="12035" max="12035" width="11.28515625" style="141" customWidth="1"/>
    <col min="12036" max="12036" width="10.5703125" style="141" customWidth="1"/>
    <col min="12037" max="12037" width="10.140625" style="141" customWidth="1"/>
    <col min="12038" max="12038" width="24.5703125" style="141" customWidth="1"/>
    <col min="12039" max="12039" width="66" style="141" customWidth="1"/>
    <col min="12040" max="12282" width="9.140625" style="141"/>
    <col min="12283" max="12283" width="3.7109375" style="141" customWidth="1"/>
    <col min="12284" max="12284" width="11.28515625" style="141" customWidth="1"/>
    <col min="12285" max="12285" width="28.7109375" style="141" customWidth="1"/>
    <col min="12286" max="12286" width="5" style="141" customWidth="1"/>
    <col min="12287" max="12288" width="11.28515625" style="141" customWidth="1"/>
    <col min="12289" max="12289" width="11.85546875" style="141" customWidth="1"/>
    <col min="12290" max="12290" width="5.5703125" style="141" customWidth="1"/>
    <col min="12291" max="12291" width="11.28515625" style="141" customWidth="1"/>
    <col min="12292" max="12292" width="10.5703125" style="141" customWidth="1"/>
    <col min="12293" max="12293" width="10.140625" style="141" customWidth="1"/>
    <col min="12294" max="12294" width="24.5703125" style="141" customWidth="1"/>
    <col min="12295" max="12295" width="66" style="141" customWidth="1"/>
    <col min="12296" max="12538" width="9.140625" style="141"/>
    <col min="12539" max="12539" width="3.7109375" style="141" customWidth="1"/>
    <col min="12540" max="12540" width="11.28515625" style="141" customWidth="1"/>
    <col min="12541" max="12541" width="28.7109375" style="141" customWidth="1"/>
    <col min="12542" max="12542" width="5" style="141" customWidth="1"/>
    <col min="12543" max="12544" width="11.28515625" style="141" customWidth="1"/>
    <col min="12545" max="12545" width="11.85546875" style="141" customWidth="1"/>
    <col min="12546" max="12546" width="5.5703125" style="141" customWidth="1"/>
    <col min="12547" max="12547" width="11.28515625" style="141" customWidth="1"/>
    <col min="12548" max="12548" width="10.5703125" style="141" customWidth="1"/>
    <col min="12549" max="12549" width="10.140625" style="141" customWidth="1"/>
    <col min="12550" max="12550" width="24.5703125" style="141" customWidth="1"/>
    <col min="12551" max="12551" width="66" style="141" customWidth="1"/>
    <col min="12552" max="12794" width="9.140625" style="141"/>
    <col min="12795" max="12795" width="3.7109375" style="141" customWidth="1"/>
    <col min="12796" max="12796" width="11.28515625" style="141" customWidth="1"/>
    <col min="12797" max="12797" width="28.7109375" style="141" customWidth="1"/>
    <col min="12798" max="12798" width="5" style="141" customWidth="1"/>
    <col min="12799" max="12800" width="11.28515625" style="141" customWidth="1"/>
    <col min="12801" max="12801" width="11.85546875" style="141" customWidth="1"/>
    <col min="12802" max="12802" width="5.5703125" style="141" customWidth="1"/>
    <col min="12803" max="12803" width="11.28515625" style="141" customWidth="1"/>
    <col min="12804" max="12804" width="10.5703125" style="141" customWidth="1"/>
    <col min="12805" max="12805" width="10.140625" style="141" customWidth="1"/>
    <col min="12806" max="12806" width="24.5703125" style="141" customWidth="1"/>
    <col min="12807" max="12807" width="66" style="141" customWidth="1"/>
    <col min="12808" max="13050" width="9.140625" style="141"/>
    <col min="13051" max="13051" width="3.7109375" style="141" customWidth="1"/>
    <col min="13052" max="13052" width="11.28515625" style="141" customWidth="1"/>
    <col min="13053" max="13053" width="28.7109375" style="141" customWidth="1"/>
    <col min="13054" max="13054" width="5" style="141" customWidth="1"/>
    <col min="13055" max="13056" width="11.28515625" style="141" customWidth="1"/>
    <col min="13057" max="13057" width="11.85546875" style="141" customWidth="1"/>
    <col min="13058" max="13058" width="5.5703125" style="141" customWidth="1"/>
    <col min="13059" max="13059" width="11.28515625" style="141" customWidth="1"/>
    <col min="13060" max="13060" width="10.5703125" style="141" customWidth="1"/>
    <col min="13061" max="13061" width="10.140625" style="141" customWidth="1"/>
    <col min="13062" max="13062" width="24.5703125" style="141" customWidth="1"/>
    <col min="13063" max="13063" width="66" style="141" customWidth="1"/>
    <col min="13064" max="13306" width="9.140625" style="141"/>
    <col min="13307" max="13307" width="3.7109375" style="141" customWidth="1"/>
    <col min="13308" max="13308" width="11.28515625" style="141" customWidth="1"/>
    <col min="13309" max="13309" width="28.7109375" style="141" customWidth="1"/>
    <col min="13310" max="13310" width="5" style="141" customWidth="1"/>
    <col min="13311" max="13312" width="11.28515625" style="141" customWidth="1"/>
    <col min="13313" max="13313" width="11.85546875" style="141" customWidth="1"/>
    <col min="13314" max="13314" width="5.5703125" style="141" customWidth="1"/>
    <col min="13315" max="13315" width="11.28515625" style="141" customWidth="1"/>
    <col min="13316" max="13316" width="10.5703125" style="141" customWidth="1"/>
    <col min="13317" max="13317" width="10.140625" style="141" customWidth="1"/>
    <col min="13318" max="13318" width="24.5703125" style="141" customWidth="1"/>
    <col min="13319" max="13319" width="66" style="141" customWidth="1"/>
    <col min="13320" max="13562" width="9.140625" style="141"/>
    <col min="13563" max="13563" width="3.7109375" style="141" customWidth="1"/>
    <col min="13564" max="13564" width="11.28515625" style="141" customWidth="1"/>
    <col min="13565" max="13565" width="28.7109375" style="141" customWidth="1"/>
    <col min="13566" max="13566" width="5" style="141" customWidth="1"/>
    <col min="13567" max="13568" width="11.28515625" style="141" customWidth="1"/>
    <col min="13569" max="13569" width="11.85546875" style="141" customWidth="1"/>
    <col min="13570" max="13570" width="5.5703125" style="141" customWidth="1"/>
    <col min="13571" max="13571" width="11.28515625" style="141" customWidth="1"/>
    <col min="13572" max="13572" width="10.5703125" style="141" customWidth="1"/>
    <col min="13573" max="13573" width="10.140625" style="141" customWidth="1"/>
    <col min="13574" max="13574" width="24.5703125" style="141" customWidth="1"/>
    <col min="13575" max="13575" width="66" style="141" customWidth="1"/>
    <col min="13576" max="13818" width="9.140625" style="141"/>
    <col min="13819" max="13819" width="3.7109375" style="141" customWidth="1"/>
    <col min="13820" max="13820" width="11.28515625" style="141" customWidth="1"/>
    <col min="13821" max="13821" width="28.7109375" style="141" customWidth="1"/>
    <col min="13822" max="13822" width="5" style="141" customWidth="1"/>
    <col min="13823" max="13824" width="11.28515625" style="141" customWidth="1"/>
    <col min="13825" max="13825" width="11.85546875" style="141" customWidth="1"/>
    <col min="13826" max="13826" width="5.5703125" style="141" customWidth="1"/>
    <col min="13827" max="13827" width="11.28515625" style="141" customWidth="1"/>
    <col min="13828" max="13828" width="10.5703125" style="141" customWidth="1"/>
    <col min="13829" max="13829" width="10.140625" style="141" customWidth="1"/>
    <col min="13830" max="13830" width="24.5703125" style="141" customWidth="1"/>
    <col min="13831" max="13831" width="66" style="141" customWidth="1"/>
    <col min="13832" max="14074" width="9.140625" style="141"/>
    <col min="14075" max="14075" width="3.7109375" style="141" customWidth="1"/>
    <col min="14076" max="14076" width="11.28515625" style="141" customWidth="1"/>
    <col min="14077" max="14077" width="28.7109375" style="141" customWidth="1"/>
    <col min="14078" max="14078" width="5" style="141" customWidth="1"/>
    <col min="14079" max="14080" width="11.28515625" style="141" customWidth="1"/>
    <col min="14081" max="14081" width="11.85546875" style="141" customWidth="1"/>
    <col min="14082" max="14082" width="5.5703125" style="141" customWidth="1"/>
    <col min="14083" max="14083" width="11.28515625" style="141" customWidth="1"/>
    <col min="14084" max="14084" width="10.5703125" style="141" customWidth="1"/>
    <col min="14085" max="14085" width="10.140625" style="141" customWidth="1"/>
    <col min="14086" max="14086" width="24.5703125" style="141" customWidth="1"/>
    <col min="14087" max="14087" width="66" style="141" customWidth="1"/>
    <col min="14088" max="14330" width="9.140625" style="141"/>
    <col min="14331" max="14331" width="3.7109375" style="141" customWidth="1"/>
    <col min="14332" max="14332" width="11.28515625" style="141" customWidth="1"/>
    <col min="14333" max="14333" width="28.7109375" style="141" customWidth="1"/>
    <col min="14334" max="14334" width="5" style="141" customWidth="1"/>
    <col min="14335" max="14336" width="11.28515625" style="141" customWidth="1"/>
    <col min="14337" max="14337" width="11.85546875" style="141" customWidth="1"/>
    <col min="14338" max="14338" width="5.5703125" style="141" customWidth="1"/>
    <col min="14339" max="14339" width="11.28515625" style="141" customWidth="1"/>
    <col min="14340" max="14340" width="10.5703125" style="141" customWidth="1"/>
    <col min="14341" max="14341" width="10.140625" style="141" customWidth="1"/>
    <col min="14342" max="14342" width="24.5703125" style="141" customWidth="1"/>
    <col min="14343" max="14343" width="66" style="141" customWidth="1"/>
    <col min="14344" max="14586" width="9.140625" style="141"/>
    <col min="14587" max="14587" width="3.7109375" style="141" customWidth="1"/>
    <col min="14588" max="14588" width="11.28515625" style="141" customWidth="1"/>
    <col min="14589" max="14589" width="28.7109375" style="141" customWidth="1"/>
    <col min="14590" max="14590" width="5" style="141" customWidth="1"/>
    <col min="14591" max="14592" width="11.28515625" style="141" customWidth="1"/>
    <col min="14593" max="14593" width="11.85546875" style="141" customWidth="1"/>
    <col min="14594" max="14594" width="5.5703125" style="141" customWidth="1"/>
    <col min="14595" max="14595" width="11.28515625" style="141" customWidth="1"/>
    <col min="14596" max="14596" width="10.5703125" style="141" customWidth="1"/>
    <col min="14597" max="14597" width="10.140625" style="141" customWidth="1"/>
    <col min="14598" max="14598" width="24.5703125" style="141" customWidth="1"/>
    <col min="14599" max="14599" width="66" style="141" customWidth="1"/>
    <col min="14600" max="14842" width="9.140625" style="141"/>
    <col min="14843" max="14843" width="3.7109375" style="141" customWidth="1"/>
    <col min="14844" max="14844" width="11.28515625" style="141" customWidth="1"/>
    <col min="14845" max="14845" width="28.7109375" style="141" customWidth="1"/>
    <col min="14846" max="14846" width="5" style="141" customWidth="1"/>
    <col min="14847" max="14848" width="11.28515625" style="141" customWidth="1"/>
    <col min="14849" max="14849" width="11.85546875" style="141" customWidth="1"/>
    <col min="14850" max="14850" width="5.5703125" style="141" customWidth="1"/>
    <col min="14851" max="14851" width="11.28515625" style="141" customWidth="1"/>
    <col min="14852" max="14852" width="10.5703125" style="141" customWidth="1"/>
    <col min="14853" max="14853" width="10.140625" style="141" customWidth="1"/>
    <col min="14854" max="14854" width="24.5703125" style="141" customWidth="1"/>
    <col min="14855" max="14855" width="66" style="141" customWidth="1"/>
    <col min="14856" max="15098" width="9.140625" style="141"/>
    <col min="15099" max="15099" width="3.7109375" style="141" customWidth="1"/>
    <col min="15100" max="15100" width="11.28515625" style="141" customWidth="1"/>
    <col min="15101" max="15101" width="28.7109375" style="141" customWidth="1"/>
    <col min="15102" max="15102" width="5" style="141" customWidth="1"/>
    <col min="15103" max="15104" width="11.28515625" style="141" customWidth="1"/>
    <col min="15105" max="15105" width="11.85546875" style="141" customWidth="1"/>
    <col min="15106" max="15106" width="5.5703125" style="141" customWidth="1"/>
    <col min="15107" max="15107" width="11.28515625" style="141" customWidth="1"/>
    <col min="15108" max="15108" width="10.5703125" style="141" customWidth="1"/>
    <col min="15109" max="15109" width="10.140625" style="141" customWidth="1"/>
    <col min="15110" max="15110" width="24.5703125" style="141" customWidth="1"/>
    <col min="15111" max="15111" width="66" style="141" customWidth="1"/>
    <col min="15112" max="15354" width="9.140625" style="141"/>
    <col min="15355" max="15355" width="3.7109375" style="141" customWidth="1"/>
    <col min="15356" max="15356" width="11.28515625" style="141" customWidth="1"/>
    <col min="15357" max="15357" width="28.7109375" style="141" customWidth="1"/>
    <col min="15358" max="15358" width="5" style="141" customWidth="1"/>
    <col min="15359" max="15360" width="11.28515625" style="141" customWidth="1"/>
    <col min="15361" max="15361" width="11.85546875" style="141" customWidth="1"/>
    <col min="15362" max="15362" width="5.5703125" style="141" customWidth="1"/>
    <col min="15363" max="15363" width="11.28515625" style="141" customWidth="1"/>
    <col min="15364" max="15364" width="10.5703125" style="141" customWidth="1"/>
    <col min="15365" max="15365" width="10.140625" style="141" customWidth="1"/>
    <col min="15366" max="15366" width="24.5703125" style="141" customWidth="1"/>
    <col min="15367" max="15367" width="66" style="141" customWidth="1"/>
    <col min="15368" max="15610" width="9.140625" style="141"/>
    <col min="15611" max="15611" width="3.7109375" style="141" customWidth="1"/>
    <col min="15612" max="15612" width="11.28515625" style="141" customWidth="1"/>
    <col min="15613" max="15613" width="28.7109375" style="141" customWidth="1"/>
    <col min="15614" max="15614" width="5" style="141" customWidth="1"/>
    <col min="15615" max="15616" width="11.28515625" style="141" customWidth="1"/>
    <col min="15617" max="15617" width="11.85546875" style="141" customWidth="1"/>
    <col min="15618" max="15618" width="5.5703125" style="141" customWidth="1"/>
    <col min="15619" max="15619" width="11.28515625" style="141" customWidth="1"/>
    <col min="15620" max="15620" width="10.5703125" style="141" customWidth="1"/>
    <col min="15621" max="15621" width="10.140625" style="141" customWidth="1"/>
    <col min="15622" max="15622" width="24.5703125" style="141" customWidth="1"/>
    <col min="15623" max="15623" width="66" style="141" customWidth="1"/>
    <col min="15624" max="15866" width="9.140625" style="141"/>
    <col min="15867" max="15867" width="3.7109375" style="141" customWidth="1"/>
    <col min="15868" max="15868" width="11.28515625" style="141" customWidth="1"/>
    <col min="15869" max="15869" width="28.7109375" style="141" customWidth="1"/>
    <col min="15870" max="15870" width="5" style="141" customWidth="1"/>
    <col min="15871" max="15872" width="11.28515625" style="141" customWidth="1"/>
    <col min="15873" max="15873" width="11.85546875" style="141" customWidth="1"/>
    <col min="15874" max="15874" width="5.5703125" style="141" customWidth="1"/>
    <col min="15875" max="15875" width="11.28515625" style="141" customWidth="1"/>
    <col min="15876" max="15876" width="10.5703125" style="141" customWidth="1"/>
    <col min="15877" max="15877" width="10.140625" style="141" customWidth="1"/>
    <col min="15878" max="15878" width="24.5703125" style="141" customWidth="1"/>
    <col min="15879" max="15879" width="66" style="141" customWidth="1"/>
    <col min="15880" max="16122" width="9.140625" style="141"/>
    <col min="16123" max="16123" width="3.7109375" style="141" customWidth="1"/>
    <col min="16124" max="16124" width="11.28515625" style="141" customWidth="1"/>
    <col min="16125" max="16125" width="28.7109375" style="141" customWidth="1"/>
    <col min="16126" max="16126" width="5" style="141" customWidth="1"/>
    <col min="16127" max="16128" width="11.28515625" style="141" customWidth="1"/>
    <col min="16129" max="16129" width="11.85546875" style="141" customWidth="1"/>
    <col min="16130" max="16130" width="5.5703125" style="141" customWidth="1"/>
    <col min="16131" max="16131" width="11.28515625" style="141" customWidth="1"/>
    <col min="16132" max="16132" width="10.5703125" style="141" customWidth="1"/>
    <col min="16133" max="16133" width="10.140625" style="141" customWidth="1"/>
    <col min="16134" max="16134" width="24.5703125" style="141" customWidth="1"/>
    <col min="16135" max="16135" width="66" style="141" customWidth="1"/>
    <col min="16136" max="16379" width="9.140625" style="141"/>
    <col min="16380" max="16384" width="5" style="141" customWidth="1"/>
  </cols>
  <sheetData>
    <row r="1" spans="1:14" ht="23.25">
      <c r="A1" s="372" t="s">
        <v>248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140"/>
    </row>
    <row r="2" spans="1:14" s="173" customFormat="1" ht="24" customHeight="1" thickBot="1">
      <c r="A2" s="373" t="s">
        <v>252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ht="15.75" customHeight="1" thickTop="1">
      <c r="A3" s="162" t="s">
        <v>249</v>
      </c>
      <c r="B3" s="369" t="s">
        <v>207</v>
      </c>
      <c r="C3" s="370"/>
      <c r="D3" s="369" t="s">
        <v>208</v>
      </c>
      <c r="E3" s="371"/>
      <c r="F3" s="371"/>
      <c r="G3" s="371"/>
      <c r="H3" s="369" t="s">
        <v>254</v>
      </c>
      <c r="I3" s="371"/>
      <c r="J3" s="371"/>
      <c r="K3" s="370"/>
      <c r="L3" s="367" t="s">
        <v>226</v>
      </c>
      <c r="M3" s="368"/>
    </row>
    <row r="4" spans="1:14" s="146" customFormat="1">
      <c r="A4" s="163" t="s">
        <v>251</v>
      </c>
      <c r="B4" s="160" t="s">
        <v>250</v>
      </c>
      <c r="C4" s="145" t="s">
        <v>209</v>
      </c>
      <c r="D4" s="143" t="s">
        <v>113</v>
      </c>
      <c r="E4" s="144" t="s">
        <v>249</v>
      </c>
      <c r="F4" s="144" t="s">
        <v>192</v>
      </c>
      <c r="G4" s="142" t="s">
        <v>210</v>
      </c>
      <c r="H4" s="143" t="s">
        <v>113</v>
      </c>
      <c r="I4" s="144" t="s">
        <v>249</v>
      </c>
      <c r="J4" s="144" t="s">
        <v>192</v>
      </c>
      <c r="K4" s="145" t="s">
        <v>210</v>
      </c>
      <c r="L4" s="160" t="s">
        <v>211</v>
      </c>
      <c r="M4" s="161" t="s">
        <v>225</v>
      </c>
    </row>
    <row r="5" spans="1:14" s="148" customFormat="1">
      <c r="A5" s="147">
        <v>1</v>
      </c>
      <c r="B5" s="164"/>
      <c r="C5" s="165"/>
      <c r="D5" s="133"/>
      <c r="E5" s="134"/>
      <c r="F5" s="135"/>
      <c r="G5" s="136"/>
      <c r="H5" s="133"/>
      <c r="I5" s="134"/>
      <c r="J5" s="135"/>
      <c r="K5" s="137"/>
      <c r="L5" s="138"/>
      <c r="M5" s="139"/>
    </row>
    <row r="6" spans="1:14" s="148" customFormat="1">
      <c r="A6" s="149">
        <v>2</v>
      </c>
      <c r="B6" s="166"/>
      <c r="C6" s="167"/>
      <c r="D6" s="133"/>
      <c r="E6" s="125"/>
      <c r="F6" s="126"/>
      <c r="G6" s="127"/>
      <c r="H6" s="133"/>
      <c r="I6" s="125"/>
      <c r="J6" s="126"/>
      <c r="K6" s="128"/>
      <c r="L6" s="138"/>
      <c r="M6" s="139"/>
    </row>
    <row r="7" spans="1:14" s="148" customFormat="1">
      <c r="A7" s="149">
        <v>3</v>
      </c>
      <c r="B7" s="166"/>
      <c r="C7" s="167"/>
      <c r="D7" s="133"/>
      <c r="E7" s="125"/>
      <c r="F7" s="126"/>
      <c r="G7" s="127"/>
      <c r="H7" s="133"/>
      <c r="I7" s="125"/>
      <c r="J7" s="126"/>
      <c r="K7" s="128"/>
      <c r="L7" s="138"/>
      <c r="M7" s="139"/>
    </row>
    <row r="8" spans="1:14" s="148" customFormat="1">
      <c r="A8" s="149">
        <v>4</v>
      </c>
      <c r="B8" s="166"/>
      <c r="C8" s="167"/>
      <c r="D8" s="133"/>
      <c r="E8" s="125"/>
      <c r="F8" s="126"/>
      <c r="G8" s="127"/>
      <c r="H8" s="133"/>
      <c r="I8" s="125"/>
      <c r="J8" s="126"/>
      <c r="K8" s="128"/>
      <c r="L8" s="138"/>
      <c r="M8" s="139"/>
    </row>
    <row r="9" spans="1:14" s="148" customFormat="1">
      <c r="A9" s="149">
        <v>5</v>
      </c>
      <c r="B9" s="166"/>
      <c r="C9" s="167"/>
      <c r="D9" s="133"/>
      <c r="E9" s="125"/>
      <c r="F9" s="126"/>
      <c r="G9" s="127"/>
      <c r="H9" s="133"/>
      <c r="I9" s="125"/>
      <c r="J9" s="126"/>
      <c r="K9" s="128"/>
      <c r="L9" s="138"/>
      <c r="M9" s="139"/>
    </row>
    <row r="10" spans="1:14" s="148" customFormat="1">
      <c r="A10" s="149">
        <v>6</v>
      </c>
      <c r="B10" s="166"/>
      <c r="C10" s="167"/>
      <c r="D10" s="133"/>
      <c r="E10" s="125"/>
      <c r="F10" s="126"/>
      <c r="G10" s="127"/>
      <c r="H10" s="133"/>
      <c r="I10" s="125"/>
      <c r="J10" s="126"/>
      <c r="K10" s="128"/>
      <c r="L10" s="138"/>
      <c r="M10" s="139"/>
    </row>
    <row r="11" spans="1:14" s="148" customFormat="1">
      <c r="A11" s="149">
        <v>7</v>
      </c>
      <c r="B11" s="166"/>
      <c r="C11" s="167"/>
      <c r="D11" s="133"/>
      <c r="E11" s="125"/>
      <c r="F11" s="126"/>
      <c r="G11" s="127"/>
      <c r="H11" s="133"/>
      <c r="I11" s="125"/>
      <c r="J11" s="126"/>
      <c r="K11" s="128"/>
      <c r="L11" s="138"/>
      <c r="M11" s="139"/>
    </row>
    <row r="12" spans="1:14" s="148" customFormat="1">
      <c r="A12" s="149">
        <v>8</v>
      </c>
      <c r="B12" s="166"/>
      <c r="C12" s="167"/>
      <c r="D12" s="133"/>
      <c r="E12" s="125"/>
      <c r="F12" s="126"/>
      <c r="G12" s="127"/>
      <c r="H12" s="133"/>
      <c r="I12" s="125"/>
      <c r="J12" s="126"/>
      <c r="K12" s="128"/>
      <c r="L12" s="138"/>
      <c r="M12" s="139"/>
    </row>
    <row r="13" spans="1:14" s="148" customFormat="1">
      <c r="A13" s="149">
        <v>9</v>
      </c>
      <c r="B13" s="166"/>
      <c r="C13" s="167"/>
      <c r="D13" s="133"/>
      <c r="E13" s="125"/>
      <c r="F13" s="126"/>
      <c r="G13" s="127"/>
      <c r="H13" s="133"/>
      <c r="I13" s="125"/>
      <c r="J13" s="126"/>
      <c r="K13" s="128"/>
      <c r="L13" s="138"/>
      <c r="M13" s="139"/>
    </row>
    <row r="14" spans="1:14" s="148" customFormat="1">
      <c r="A14" s="149">
        <v>10</v>
      </c>
      <c r="B14" s="166"/>
      <c r="C14" s="167"/>
      <c r="D14" s="133"/>
      <c r="E14" s="125"/>
      <c r="F14" s="126"/>
      <c r="G14" s="127"/>
      <c r="H14" s="133"/>
      <c r="I14" s="125"/>
      <c r="J14" s="126"/>
      <c r="K14" s="128"/>
      <c r="L14" s="138"/>
      <c r="M14" s="139"/>
    </row>
    <row r="15" spans="1:14" s="148" customFormat="1">
      <c r="A15" s="149">
        <v>11</v>
      </c>
      <c r="B15" s="166"/>
      <c r="C15" s="167"/>
      <c r="D15" s="133"/>
      <c r="E15" s="125"/>
      <c r="F15" s="126"/>
      <c r="G15" s="127"/>
      <c r="H15" s="133"/>
      <c r="I15" s="125"/>
      <c r="J15" s="126"/>
      <c r="K15" s="128"/>
      <c r="L15" s="138"/>
      <c r="M15" s="139"/>
    </row>
    <row r="16" spans="1:14" s="148" customFormat="1">
      <c r="A16" s="149">
        <v>12</v>
      </c>
      <c r="B16" s="166"/>
      <c r="C16" s="167"/>
      <c r="D16" s="133"/>
      <c r="E16" s="125"/>
      <c r="F16" s="126"/>
      <c r="G16" s="127"/>
      <c r="H16" s="133"/>
      <c r="I16" s="125"/>
      <c r="J16" s="126"/>
      <c r="K16" s="128"/>
      <c r="L16" s="138"/>
      <c r="M16" s="139"/>
    </row>
    <row r="17" spans="1:13" s="148" customFormat="1">
      <c r="A17" s="149">
        <v>13</v>
      </c>
      <c r="B17" s="166"/>
      <c r="C17" s="167"/>
      <c r="D17" s="133"/>
      <c r="E17" s="125"/>
      <c r="F17" s="126"/>
      <c r="G17" s="127"/>
      <c r="H17" s="133"/>
      <c r="I17" s="125"/>
      <c r="J17" s="126"/>
      <c r="K17" s="128"/>
      <c r="L17" s="138"/>
      <c r="M17" s="139"/>
    </row>
    <row r="18" spans="1:13" s="148" customFormat="1">
      <c r="A18" s="149">
        <v>14</v>
      </c>
      <c r="B18" s="166"/>
      <c r="C18" s="167"/>
      <c r="D18" s="133"/>
      <c r="E18" s="125"/>
      <c r="F18" s="126"/>
      <c r="G18" s="127"/>
      <c r="H18" s="133"/>
      <c r="I18" s="125"/>
      <c r="J18" s="126"/>
      <c r="K18" s="128"/>
      <c r="L18" s="138"/>
      <c r="M18" s="139"/>
    </row>
    <row r="19" spans="1:13" s="148" customFormat="1">
      <c r="A19" s="149">
        <v>15</v>
      </c>
      <c r="B19" s="166"/>
      <c r="C19" s="167"/>
      <c r="D19" s="133"/>
      <c r="E19" s="125"/>
      <c r="F19" s="126"/>
      <c r="G19" s="127"/>
      <c r="H19" s="133"/>
      <c r="I19" s="125"/>
      <c r="J19" s="126"/>
      <c r="K19" s="128"/>
      <c r="L19" s="138"/>
      <c r="M19" s="139"/>
    </row>
    <row r="20" spans="1:13" s="148" customFormat="1">
      <c r="A20" s="149">
        <v>16</v>
      </c>
      <c r="B20" s="166"/>
      <c r="C20" s="167"/>
      <c r="D20" s="133"/>
      <c r="E20" s="125"/>
      <c r="F20" s="126"/>
      <c r="G20" s="127"/>
      <c r="H20" s="133"/>
      <c r="I20" s="125"/>
      <c r="J20" s="126"/>
      <c r="K20" s="128"/>
      <c r="L20" s="138"/>
      <c r="M20" s="139"/>
    </row>
    <row r="21" spans="1:13" s="148" customFormat="1">
      <c r="A21" s="149">
        <v>17</v>
      </c>
      <c r="B21" s="166"/>
      <c r="C21" s="167"/>
      <c r="D21" s="133"/>
      <c r="E21" s="125"/>
      <c r="F21" s="126"/>
      <c r="G21" s="127"/>
      <c r="H21" s="133"/>
      <c r="I21" s="125"/>
      <c r="J21" s="126"/>
      <c r="K21" s="128"/>
      <c r="L21" s="138"/>
      <c r="M21" s="139"/>
    </row>
    <row r="22" spans="1:13" s="148" customFormat="1">
      <c r="A22" s="149">
        <v>18</v>
      </c>
      <c r="B22" s="166"/>
      <c r="C22" s="167"/>
      <c r="D22" s="133"/>
      <c r="E22" s="125"/>
      <c r="F22" s="126"/>
      <c r="G22" s="127"/>
      <c r="H22" s="133"/>
      <c r="I22" s="125"/>
      <c r="J22" s="126"/>
      <c r="K22" s="128"/>
      <c r="L22" s="138"/>
      <c r="M22" s="139"/>
    </row>
    <row r="23" spans="1:13" s="148" customFormat="1">
      <c r="A23" s="149">
        <v>19</v>
      </c>
      <c r="B23" s="166"/>
      <c r="C23" s="167"/>
      <c r="D23" s="133"/>
      <c r="E23" s="125"/>
      <c r="F23" s="126"/>
      <c r="G23" s="127"/>
      <c r="H23" s="133"/>
      <c r="I23" s="125"/>
      <c r="J23" s="126"/>
      <c r="K23" s="128"/>
      <c r="L23" s="138"/>
      <c r="M23" s="139"/>
    </row>
    <row r="24" spans="1:13" s="148" customFormat="1">
      <c r="A24" s="149">
        <v>20</v>
      </c>
      <c r="B24" s="166"/>
      <c r="C24" s="167"/>
      <c r="D24" s="133"/>
      <c r="E24" s="125"/>
      <c r="F24" s="126"/>
      <c r="G24" s="127"/>
      <c r="H24" s="133"/>
      <c r="I24" s="125"/>
      <c r="J24" s="126"/>
      <c r="K24" s="128"/>
      <c r="L24" s="138"/>
      <c r="M24" s="139"/>
    </row>
    <row r="25" spans="1:13" s="148" customFormat="1">
      <c r="A25" s="149">
        <v>21</v>
      </c>
      <c r="B25" s="166"/>
      <c r="C25" s="167"/>
      <c r="D25" s="133"/>
      <c r="E25" s="125"/>
      <c r="F25" s="126"/>
      <c r="G25" s="127"/>
      <c r="H25" s="133"/>
      <c r="I25" s="125"/>
      <c r="J25" s="126"/>
      <c r="K25" s="128"/>
      <c r="L25" s="138"/>
      <c r="M25" s="139"/>
    </row>
    <row r="26" spans="1:13" s="148" customFormat="1">
      <c r="A26" s="149">
        <v>22</v>
      </c>
      <c r="B26" s="166"/>
      <c r="C26" s="167"/>
      <c r="D26" s="133"/>
      <c r="E26" s="125"/>
      <c r="F26" s="126"/>
      <c r="G26" s="127"/>
      <c r="H26" s="133"/>
      <c r="I26" s="125"/>
      <c r="J26" s="126"/>
      <c r="K26" s="128"/>
      <c r="L26" s="138"/>
      <c r="M26" s="139"/>
    </row>
    <row r="27" spans="1:13" s="148" customFormat="1">
      <c r="A27" s="149">
        <v>23</v>
      </c>
      <c r="B27" s="166"/>
      <c r="C27" s="167"/>
      <c r="D27" s="133"/>
      <c r="E27" s="125"/>
      <c r="F27" s="126"/>
      <c r="G27" s="127"/>
      <c r="H27" s="133"/>
      <c r="I27" s="125"/>
      <c r="J27" s="126"/>
      <c r="K27" s="128"/>
      <c r="L27" s="138"/>
      <c r="M27" s="139"/>
    </row>
    <row r="28" spans="1:13" s="148" customFormat="1">
      <c r="A28" s="149">
        <v>24</v>
      </c>
      <c r="B28" s="166"/>
      <c r="C28" s="167"/>
      <c r="D28" s="133"/>
      <c r="E28" s="125"/>
      <c r="F28" s="126"/>
      <c r="G28" s="127"/>
      <c r="H28" s="133"/>
      <c r="I28" s="125"/>
      <c r="J28" s="126"/>
      <c r="K28" s="128"/>
      <c r="L28" s="138"/>
      <c r="M28" s="139"/>
    </row>
    <row r="29" spans="1:13" s="148" customFormat="1">
      <c r="A29" s="149">
        <v>25</v>
      </c>
      <c r="B29" s="166"/>
      <c r="C29" s="167"/>
      <c r="D29" s="133"/>
      <c r="E29" s="125"/>
      <c r="F29" s="126"/>
      <c r="G29" s="127"/>
      <c r="H29" s="133"/>
      <c r="I29" s="125"/>
      <c r="J29" s="126"/>
      <c r="K29" s="128"/>
      <c r="L29" s="138"/>
      <c r="M29" s="139"/>
    </row>
    <row r="30" spans="1:13" s="148" customFormat="1">
      <c r="A30" s="149">
        <v>26</v>
      </c>
      <c r="B30" s="166"/>
      <c r="C30" s="167"/>
      <c r="D30" s="133"/>
      <c r="E30" s="125"/>
      <c r="F30" s="126"/>
      <c r="G30" s="127"/>
      <c r="H30" s="133"/>
      <c r="I30" s="125"/>
      <c r="J30" s="126"/>
      <c r="K30" s="128"/>
      <c r="L30" s="138"/>
      <c r="M30" s="139"/>
    </row>
    <row r="31" spans="1:13" s="148" customFormat="1">
      <c r="A31" s="149">
        <v>27</v>
      </c>
      <c r="B31" s="166"/>
      <c r="C31" s="167"/>
      <c r="D31" s="133"/>
      <c r="E31" s="125"/>
      <c r="F31" s="126"/>
      <c r="G31" s="127"/>
      <c r="H31" s="133"/>
      <c r="I31" s="125"/>
      <c r="J31" s="126"/>
      <c r="K31" s="128"/>
      <c r="L31" s="138"/>
      <c r="M31" s="139"/>
    </row>
    <row r="32" spans="1:13" s="148" customFormat="1">
      <c r="A32" s="149">
        <v>28</v>
      </c>
      <c r="B32" s="166"/>
      <c r="C32" s="167"/>
      <c r="D32" s="133"/>
      <c r="E32" s="125"/>
      <c r="F32" s="126"/>
      <c r="G32" s="127"/>
      <c r="H32" s="133"/>
      <c r="I32" s="125"/>
      <c r="J32" s="126"/>
      <c r="K32" s="128"/>
      <c r="L32" s="138"/>
      <c r="M32" s="139"/>
    </row>
    <row r="33" spans="1:13" s="148" customFormat="1">
      <c r="A33" s="149">
        <v>29</v>
      </c>
      <c r="B33" s="166"/>
      <c r="C33" s="167"/>
      <c r="D33" s="133"/>
      <c r="E33" s="125"/>
      <c r="F33" s="126"/>
      <c r="G33" s="127"/>
      <c r="H33" s="133"/>
      <c r="I33" s="125"/>
      <c r="J33" s="126"/>
      <c r="K33" s="128"/>
      <c r="L33" s="138"/>
      <c r="M33" s="139"/>
    </row>
    <row r="34" spans="1:13" s="148" customFormat="1">
      <c r="A34" s="149">
        <v>30</v>
      </c>
      <c r="B34" s="166"/>
      <c r="C34" s="167"/>
      <c r="D34" s="133"/>
      <c r="E34" s="125"/>
      <c r="F34" s="126"/>
      <c r="G34" s="127"/>
      <c r="H34" s="133"/>
      <c r="I34" s="125"/>
      <c r="J34" s="126"/>
      <c r="K34" s="128"/>
      <c r="L34" s="138"/>
      <c r="M34" s="139"/>
    </row>
    <row r="35" spans="1:13" s="148" customFormat="1">
      <c r="A35" s="149">
        <v>31</v>
      </c>
      <c r="B35" s="166"/>
      <c r="C35" s="167"/>
      <c r="D35" s="133"/>
      <c r="E35" s="125"/>
      <c r="F35" s="126"/>
      <c r="G35" s="127"/>
      <c r="H35" s="133"/>
      <c r="I35" s="125"/>
      <c r="J35" s="126"/>
      <c r="K35" s="128"/>
      <c r="L35" s="138"/>
      <c r="M35" s="139"/>
    </row>
    <row r="36" spans="1:13" s="148" customFormat="1">
      <c r="A36" s="149">
        <v>32</v>
      </c>
      <c r="B36" s="166"/>
      <c r="C36" s="167"/>
      <c r="D36" s="133"/>
      <c r="E36" s="125"/>
      <c r="F36" s="126"/>
      <c r="G36" s="127"/>
      <c r="H36" s="133"/>
      <c r="I36" s="125"/>
      <c r="J36" s="126"/>
      <c r="K36" s="128"/>
      <c r="L36" s="138"/>
      <c r="M36" s="139"/>
    </row>
    <row r="37" spans="1:13" s="148" customFormat="1">
      <c r="A37" s="149">
        <v>33</v>
      </c>
      <c r="B37" s="166"/>
      <c r="C37" s="167"/>
      <c r="D37" s="133"/>
      <c r="E37" s="125"/>
      <c r="F37" s="126"/>
      <c r="G37" s="127"/>
      <c r="H37" s="133"/>
      <c r="I37" s="125"/>
      <c r="J37" s="126"/>
      <c r="K37" s="128"/>
      <c r="L37" s="138"/>
      <c r="M37" s="139"/>
    </row>
    <row r="38" spans="1:13" s="148" customFormat="1">
      <c r="A38" s="149">
        <v>34</v>
      </c>
      <c r="B38" s="166"/>
      <c r="C38" s="167"/>
      <c r="D38" s="133"/>
      <c r="E38" s="125"/>
      <c r="F38" s="126"/>
      <c r="G38" s="127"/>
      <c r="H38" s="133"/>
      <c r="I38" s="125"/>
      <c r="J38" s="126"/>
      <c r="K38" s="128"/>
      <c r="L38" s="138"/>
      <c r="M38" s="139"/>
    </row>
    <row r="39" spans="1:13" s="148" customFormat="1">
      <c r="A39" s="149">
        <v>35</v>
      </c>
      <c r="B39" s="166"/>
      <c r="C39" s="167"/>
      <c r="D39" s="133"/>
      <c r="E39" s="125"/>
      <c r="F39" s="126"/>
      <c r="G39" s="127"/>
      <c r="H39" s="133"/>
      <c r="I39" s="125"/>
      <c r="J39" s="126"/>
      <c r="K39" s="128"/>
      <c r="L39" s="138"/>
      <c r="M39" s="139"/>
    </row>
    <row r="40" spans="1:13" s="148" customFormat="1">
      <c r="A40" s="149">
        <v>36</v>
      </c>
      <c r="B40" s="166"/>
      <c r="C40" s="167"/>
      <c r="D40" s="133"/>
      <c r="E40" s="125"/>
      <c r="F40" s="126"/>
      <c r="G40" s="127"/>
      <c r="H40" s="133"/>
      <c r="I40" s="125"/>
      <c r="J40" s="126"/>
      <c r="K40" s="128"/>
      <c r="L40" s="138"/>
      <c r="M40" s="139"/>
    </row>
    <row r="41" spans="1:13" s="148" customFormat="1">
      <c r="A41" s="149">
        <v>37</v>
      </c>
      <c r="B41" s="166"/>
      <c r="C41" s="167"/>
      <c r="D41" s="133"/>
      <c r="E41" s="125"/>
      <c r="F41" s="126"/>
      <c r="G41" s="127"/>
      <c r="H41" s="133"/>
      <c r="I41" s="125"/>
      <c r="J41" s="126"/>
      <c r="K41" s="128"/>
      <c r="L41" s="138"/>
      <c r="M41" s="139"/>
    </row>
    <row r="42" spans="1:13" s="148" customFormat="1">
      <c r="A42" s="149">
        <v>38</v>
      </c>
      <c r="B42" s="166"/>
      <c r="C42" s="167"/>
      <c r="D42" s="133"/>
      <c r="E42" s="125"/>
      <c r="F42" s="126"/>
      <c r="G42" s="127"/>
      <c r="H42" s="133"/>
      <c r="I42" s="125"/>
      <c r="J42" s="126"/>
      <c r="K42" s="128"/>
      <c r="L42" s="138"/>
      <c r="M42" s="139"/>
    </row>
    <row r="43" spans="1:13" s="148" customFormat="1">
      <c r="A43" s="149">
        <v>39</v>
      </c>
      <c r="B43" s="166"/>
      <c r="C43" s="167"/>
      <c r="D43" s="133"/>
      <c r="E43" s="125"/>
      <c r="F43" s="126"/>
      <c r="G43" s="127"/>
      <c r="H43" s="133"/>
      <c r="I43" s="125"/>
      <c r="J43" s="126"/>
      <c r="K43" s="128"/>
      <c r="L43" s="138"/>
      <c r="M43" s="139"/>
    </row>
    <row r="44" spans="1:13" s="148" customFormat="1">
      <c r="A44" s="149">
        <v>40</v>
      </c>
      <c r="B44" s="166"/>
      <c r="C44" s="167"/>
      <c r="D44" s="133"/>
      <c r="E44" s="125"/>
      <c r="F44" s="126"/>
      <c r="G44" s="127"/>
      <c r="H44" s="133"/>
      <c r="I44" s="125"/>
      <c r="J44" s="126"/>
      <c r="K44" s="128"/>
      <c r="L44" s="138"/>
      <c r="M44" s="139"/>
    </row>
    <row r="45" spans="1:13" s="148" customFormat="1">
      <c r="A45" s="149">
        <v>41</v>
      </c>
      <c r="B45" s="166"/>
      <c r="C45" s="167"/>
      <c r="D45" s="133"/>
      <c r="E45" s="125"/>
      <c r="F45" s="126"/>
      <c r="G45" s="127"/>
      <c r="H45" s="133"/>
      <c r="I45" s="125"/>
      <c r="J45" s="126"/>
      <c r="K45" s="128"/>
      <c r="L45" s="138"/>
      <c r="M45" s="139"/>
    </row>
    <row r="46" spans="1:13" s="148" customFormat="1">
      <c r="A46" s="149">
        <v>42</v>
      </c>
      <c r="B46" s="166"/>
      <c r="C46" s="167"/>
      <c r="D46" s="133"/>
      <c r="E46" s="125"/>
      <c r="F46" s="126"/>
      <c r="G46" s="127"/>
      <c r="H46" s="133"/>
      <c r="I46" s="125"/>
      <c r="J46" s="126"/>
      <c r="K46" s="128"/>
      <c r="L46" s="138"/>
      <c r="M46" s="139"/>
    </row>
    <row r="47" spans="1:13" s="148" customFormat="1">
      <c r="A47" s="149">
        <v>43</v>
      </c>
      <c r="B47" s="166"/>
      <c r="C47" s="167"/>
      <c r="D47" s="133"/>
      <c r="E47" s="125"/>
      <c r="F47" s="126"/>
      <c r="G47" s="127"/>
      <c r="H47" s="133"/>
      <c r="I47" s="125"/>
      <c r="J47" s="126"/>
      <c r="K47" s="128"/>
      <c r="L47" s="138"/>
      <c r="M47" s="139"/>
    </row>
    <row r="48" spans="1:13" s="148" customFormat="1">
      <c r="A48" s="149">
        <v>44</v>
      </c>
      <c r="B48" s="166"/>
      <c r="C48" s="167"/>
      <c r="D48" s="133"/>
      <c r="E48" s="125"/>
      <c r="F48" s="126"/>
      <c r="G48" s="127"/>
      <c r="H48" s="133"/>
      <c r="I48" s="125"/>
      <c r="J48" s="126"/>
      <c r="K48" s="128"/>
      <c r="L48" s="138"/>
      <c r="M48" s="139"/>
    </row>
    <row r="49" spans="1:13" s="148" customFormat="1">
      <c r="A49" s="149">
        <v>45</v>
      </c>
      <c r="B49" s="166"/>
      <c r="C49" s="167"/>
      <c r="D49" s="133"/>
      <c r="E49" s="125"/>
      <c r="F49" s="126"/>
      <c r="G49" s="127"/>
      <c r="H49" s="133"/>
      <c r="I49" s="125"/>
      <c r="J49" s="126"/>
      <c r="K49" s="128"/>
      <c r="L49" s="138"/>
      <c r="M49" s="139"/>
    </row>
    <row r="50" spans="1:13" s="148" customFormat="1">
      <c r="A50" s="149">
        <v>46</v>
      </c>
      <c r="B50" s="166"/>
      <c r="C50" s="167"/>
      <c r="D50" s="133"/>
      <c r="E50" s="125"/>
      <c r="F50" s="126"/>
      <c r="G50" s="127"/>
      <c r="H50" s="133"/>
      <c r="I50" s="125"/>
      <c r="J50" s="126"/>
      <c r="K50" s="128"/>
      <c r="L50" s="138"/>
      <c r="M50" s="139"/>
    </row>
    <row r="51" spans="1:13" s="148" customFormat="1">
      <c r="A51" s="149">
        <v>47</v>
      </c>
      <c r="B51" s="166"/>
      <c r="C51" s="167"/>
      <c r="D51" s="133"/>
      <c r="E51" s="125"/>
      <c r="F51" s="126"/>
      <c r="G51" s="127"/>
      <c r="H51" s="133"/>
      <c r="I51" s="125"/>
      <c r="J51" s="126"/>
      <c r="K51" s="128"/>
      <c r="L51" s="138"/>
      <c r="M51" s="139"/>
    </row>
    <row r="52" spans="1:13" s="148" customFormat="1">
      <c r="A52" s="149">
        <v>48</v>
      </c>
      <c r="B52" s="166"/>
      <c r="C52" s="167"/>
      <c r="D52" s="133"/>
      <c r="E52" s="125"/>
      <c r="F52" s="126"/>
      <c r="G52" s="127"/>
      <c r="H52" s="133"/>
      <c r="I52" s="125"/>
      <c r="J52" s="126"/>
      <c r="K52" s="128"/>
      <c r="L52" s="138"/>
      <c r="M52" s="139"/>
    </row>
    <row r="53" spans="1:13" s="148" customFormat="1">
      <c r="A53" s="149">
        <v>49</v>
      </c>
      <c r="B53" s="166"/>
      <c r="C53" s="167"/>
      <c r="D53" s="133"/>
      <c r="E53" s="125"/>
      <c r="F53" s="126"/>
      <c r="G53" s="127"/>
      <c r="H53" s="133"/>
      <c r="I53" s="125"/>
      <c r="J53" s="126"/>
      <c r="K53" s="128"/>
      <c r="L53" s="138"/>
      <c r="M53" s="139"/>
    </row>
    <row r="54" spans="1:13" s="148" customFormat="1">
      <c r="A54" s="149">
        <v>50</v>
      </c>
      <c r="B54" s="166"/>
      <c r="C54" s="167"/>
      <c r="D54" s="133"/>
      <c r="E54" s="125"/>
      <c r="F54" s="126"/>
      <c r="G54" s="127"/>
      <c r="H54" s="133"/>
      <c r="I54" s="125"/>
      <c r="J54" s="126"/>
      <c r="K54" s="128"/>
      <c r="L54" s="138"/>
      <c r="M54" s="139"/>
    </row>
    <row r="55" spans="1:13" s="148" customFormat="1">
      <c r="A55" s="149">
        <v>51</v>
      </c>
      <c r="B55" s="166"/>
      <c r="C55" s="167"/>
      <c r="D55" s="133"/>
      <c r="E55" s="125"/>
      <c r="F55" s="126"/>
      <c r="G55" s="127"/>
      <c r="H55" s="133"/>
      <c r="I55" s="125"/>
      <c r="J55" s="126"/>
      <c r="K55" s="128"/>
      <c r="L55" s="138"/>
      <c r="M55" s="139"/>
    </row>
    <row r="56" spans="1:13" s="148" customFormat="1">
      <c r="A56" s="149">
        <v>52</v>
      </c>
      <c r="B56" s="166"/>
      <c r="C56" s="167"/>
      <c r="D56" s="133"/>
      <c r="E56" s="125"/>
      <c r="F56" s="126"/>
      <c r="G56" s="127"/>
      <c r="H56" s="133"/>
      <c r="I56" s="125"/>
      <c r="J56" s="126"/>
      <c r="K56" s="128"/>
      <c r="L56" s="138"/>
      <c r="M56" s="139"/>
    </row>
    <row r="57" spans="1:13" s="148" customFormat="1">
      <c r="A57" s="149">
        <v>53</v>
      </c>
      <c r="B57" s="166"/>
      <c r="C57" s="167"/>
      <c r="D57" s="133"/>
      <c r="E57" s="125"/>
      <c r="F57" s="126"/>
      <c r="G57" s="127"/>
      <c r="H57" s="133"/>
      <c r="I57" s="125"/>
      <c r="J57" s="126"/>
      <c r="K57" s="128"/>
      <c r="L57" s="138"/>
      <c r="M57" s="139"/>
    </row>
    <row r="58" spans="1:13" s="148" customFormat="1">
      <c r="A58" s="149">
        <v>54</v>
      </c>
      <c r="B58" s="166"/>
      <c r="C58" s="167"/>
      <c r="D58" s="133"/>
      <c r="E58" s="125"/>
      <c r="F58" s="126"/>
      <c r="G58" s="127"/>
      <c r="H58" s="133"/>
      <c r="I58" s="125"/>
      <c r="J58" s="126"/>
      <c r="K58" s="128"/>
      <c r="L58" s="138"/>
      <c r="M58" s="139"/>
    </row>
    <row r="59" spans="1:13" s="148" customFormat="1">
      <c r="A59" s="149">
        <v>55</v>
      </c>
      <c r="B59" s="166"/>
      <c r="C59" s="167"/>
      <c r="D59" s="133"/>
      <c r="E59" s="125"/>
      <c r="F59" s="126"/>
      <c r="G59" s="127"/>
      <c r="H59" s="133"/>
      <c r="I59" s="125"/>
      <c r="J59" s="126"/>
      <c r="K59" s="128"/>
      <c r="L59" s="138"/>
      <c r="M59" s="139"/>
    </row>
    <row r="60" spans="1:13" s="148" customFormat="1">
      <c r="A60" s="149">
        <v>56</v>
      </c>
      <c r="B60" s="166"/>
      <c r="C60" s="167"/>
      <c r="D60" s="133"/>
      <c r="E60" s="125"/>
      <c r="F60" s="126"/>
      <c r="G60" s="127"/>
      <c r="H60" s="133"/>
      <c r="I60" s="125"/>
      <c r="J60" s="126"/>
      <c r="K60" s="128"/>
      <c r="L60" s="138"/>
      <c r="M60" s="139"/>
    </row>
    <row r="61" spans="1:13" s="148" customFormat="1">
      <c r="A61" s="149">
        <v>57</v>
      </c>
      <c r="B61" s="166"/>
      <c r="C61" s="167"/>
      <c r="D61" s="133"/>
      <c r="E61" s="125"/>
      <c r="F61" s="126"/>
      <c r="G61" s="127"/>
      <c r="H61" s="133"/>
      <c r="I61" s="125"/>
      <c r="J61" s="126"/>
      <c r="K61" s="128"/>
      <c r="L61" s="138"/>
      <c r="M61" s="139"/>
    </row>
    <row r="62" spans="1:13" s="148" customFormat="1">
      <c r="A62" s="149">
        <v>58</v>
      </c>
      <c r="B62" s="166"/>
      <c r="C62" s="167"/>
      <c r="D62" s="133"/>
      <c r="E62" s="125"/>
      <c r="F62" s="126"/>
      <c r="G62" s="127"/>
      <c r="H62" s="133"/>
      <c r="I62" s="125"/>
      <c r="J62" s="126"/>
      <c r="K62" s="128"/>
      <c r="L62" s="138"/>
      <c r="M62" s="139"/>
    </row>
    <row r="63" spans="1:13" s="148" customFormat="1">
      <c r="A63" s="149">
        <v>59</v>
      </c>
      <c r="B63" s="166"/>
      <c r="C63" s="167"/>
      <c r="D63" s="133"/>
      <c r="E63" s="125"/>
      <c r="F63" s="126"/>
      <c r="G63" s="127"/>
      <c r="H63" s="133"/>
      <c r="I63" s="125"/>
      <c r="J63" s="126"/>
      <c r="K63" s="128"/>
      <c r="L63" s="138"/>
      <c r="M63" s="139"/>
    </row>
    <row r="64" spans="1:13" s="148" customFormat="1">
      <c r="A64" s="149">
        <v>60</v>
      </c>
      <c r="B64" s="166"/>
      <c r="C64" s="167"/>
      <c r="D64" s="133"/>
      <c r="E64" s="125"/>
      <c r="F64" s="126"/>
      <c r="G64" s="127"/>
      <c r="H64" s="133"/>
      <c r="I64" s="125"/>
      <c r="J64" s="126"/>
      <c r="K64" s="128"/>
      <c r="L64" s="138"/>
      <c r="M64" s="139"/>
    </row>
    <row r="65" spans="1:13" s="148" customFormat="1">
      <c r="A65" s="149">
        <v>61</v>
      </c>
      <c r="B65" s="166"/>
      <c r="C65" s="167"/>
      <c r="D65" s="133"/>
      <c r="E65" s="125"/>
      <c r="F65" s="126"/>
      <c r="G65" s="127"/>
      <c r="H65" s="133"/>
      <c r="I65" s="125"/>
      <c r="J65" s="126"/>
      <c r="K65" s="128"/>
      <c r="L65" s="138"/>
      <c r="M65" s="139"/>
    </row>
    <row r="66" spans="1:13" s="148" customFormat="1">
      <c r="A66" s="149">
        <v>62</v>
      </c>
      <c r="B66" s="166"/>
      <c r="C66" s="167"/>
      <c r="D66" s="133"/>
      <c r="E66" s="125"/>
      <c r="F66" s="126"/>
      <c r="G66" s="127"/>
      <c r="H66" s="133"/>
      <c r="I66" s="125"/>
      <c r="J66" s="126"/>
      <c r="K66" s="128"/>
      <c r="L66" s="138"/>
      <c r="M66" s="139"/>
    </row>
    <row r="67" spans="1:13" s="148" customFormat="1">
      <c r="A67" s="149">
        <v>63</v>
      </c>
      <c r="B67" s="166"/>
      <c r="C67" s="167"/>
      <c r="D67" s="133"/>
      <c r="E67" s="125"/>
      <c r="F67" s="126"/>
      <c r="G67" s="127"/>
      <c r="H67" s="133"/>
      <c r="I67" s="125"/>
      <c r="J67" s="126"/>
      <c r="K67" s="128"/>
      <c r="L67" s="138"/>
      <c r="M67" s="139"/>
    </row>
    <row r="68" spans="1:13" s="148" customFormat="1">
      <c r="A68" s="149">
        <v>64</v>
      </c>
      <c r="B68" s="166"/>
      <c r="C68" s="167"/>
      <c r="D68" s="133"/>
      <c r="E68" s="125"/>
      <c r="F68" s="126"/>
      <c r="G68" s="127"/>
      <c r="H68" s="133"/>
      <c r="I68" s="125"/>
      <c r="J68" s="126"/>
      <c r="K68" s="128"/>
      <c r="L68" s="138"/>
      <c r="M68" s="139"/>
    </row>
    <row r="69" spans="1:13" s="148" customFormat="1">
      <c r="A69" s="149">
        <v>65</v>
      </c>
      <c r="B69" s="166"/>
      <c r="C69" s="167"/>
      <c r="D69" s="133"/>
      <c r="E69" s="125"/>
      <c r="F69" s="126"/>
      <c r="G69" s="127"/>
      <c r="H69" s="133"/>
      <c r="I69" s="125"/>
      <c r="J69" s="126"/>
      <c r="K69" s="128"/>
      <c r="L69" s="138"/>
      <c r="M69" s="139"/>
    </row>
    <row r="70" spans="1:13" s="148" customFormat="1">
      <c r="A70" s="149">
        <v>66</v>
      </c>
      <c r="B70" s="166"/>
      <c r="C70" s="167"/>
      <c r="D70" s="133"/>
      <c r="E70" s="125"/>
      <c r="F70" s="126"/>
      <c r="G70" s="127"/>
      <c r="H70" s="133"/>
      <c r="I70" s="125"/>
      <c r="J70" s="126"/>
      <c r="K70" s="128"/>
      <c r="L70" s="138"/>
      <c r="M70" s="139"/>
    </row>
    <row r="71" spans="1:13" s="148" customFormat="1">
      <c r="A71" s="149">
        <v>67</v>
      </c>
      <c r="B71" s="166"/>
      <c r="C71" s="167"/>
      <c r="D71" s="133"/>
      <c r="E71" s="125"/>
      <c r="F71" s="126"/>
      <c r="G71" s="127"/>
      <c r="H71" s="133"/>
      <c r="I71" s="125"/>
      <c r="J71" s="126"/>
      <c r="K71" s="128"/>
      <c r="L71" s="138"/>
      <c r="M71" s="139"/>
    </row>
    <row r="72" spans="1:13" s="148" customFormat="1">
      <c r="A72" s="149">
        <v>68</v>
      </c>
      <c r="B72" s="166"/>
      <c r="C72" s="167"/>
      <c r="D72" s="133"/>
      <c r="E72" s="125"/>
      <c r="F72" s="126"/>
      <c r="G72" s="127"/>
      <c r="H72" s="133"/>
      <c r="I72" s="125"/>
      <c r="J72" s="126"/>
      <c r="K72" s="128"/>
      <c r="L72" s="138"/>
      <c r="M72" s="139"/>
    </row>
    <row r="73" spans="1:13" s="148" customFormat="1">
      <c r="A73" s="149">
        <v>69</v>
      </c>
      <c r="B73" s="166"/>
      <c r="C73" s="167"/>
      <c r="D73" s="133"/>
      <c r="E73" s="125"/>
      <c r="F73" s="126"/>
      <c r="G73" s="127"/>
      <c r="H73" s="133"/>
      <c r="I73" s="125"/>
      <c r="J73" s="126"/>
      <c r="K73" s="128"/>
      <c r="L73" s="138"/>
      <c r="M73" s="139"/>
    </row>
    <row r="74" spans="1:13" s="148" customFormat="1">
      <c r="A74" s="149">
        <v>70</v>
      </c>
      <c r="B74" s="166"/>
      <c r="C74" s="167"/>
      <c r="D74" s="133"/>
      <c r="E74" s="125"/>
      <c r="F74" s="126"/>
      <c r="G74" s="127"/>
      <c r="H74" s="133"/>
      <c r="I74" s="125"/>
      <c r="J74" s="126"/>
      <c r="K74" s="128"/>
      <c r="L74" s="138"/>
      <c r="M74" s="139"/>
    </row>
    <row r="75" spans="1:13" s="148" customFormat="1">
      <c r="A75" s="149">
        <v>71</v>
      </c>
      <c r="B75" s="166"/>
      <c r="C75" s="167"/>
      <c r="D75" s="133"/>
      <c r="E75" s="125"/>
      <c r="F75" s="126"/>
      <c r="G75" s="127"/>
      <c r="H75" s="133"/>
      <c r="I75" s="125"/>
      <c r="J75" s="126"/>
      <c r="K75" s="128"/>
      <c r="L75" s="138"/>
      <c r="M75" s="139"/>
    </row>
    <row r="76" spans="1:13" s="148" customFormat="1">
      <c r="A76" s="149">
        <v>72</v>
      </c>
      <c r="B76" s="166"/>
      <c r="C76" s="167"/>
      <c r="D76" s="133"/>
      <c r="E76" s="125"/>
      <c r="F76" s="126"/>
      <c r="G76" s="127"/>
      <c r="H76" s="133"/>
      <c r="I76" s="125"/>
      <c r="J76" s="126"/>
      <c r="K76" s="128"/>
      <c r="L76" s="138"/>
      <c r="M76" s="139"/>
    </row>
    <row r="77" spans="1:13" s="148" customFormat="1">
      <c r="A77" s="149">
        <v>73</v>
      </c>
      <c r="B77" s="166"/>
      <c r="C77" s="167"/>
      <c r="D77" s="133"/>
      <c r="E77" s="125"/>
      <c r="F77" s="126"/>
      <c r="G77" s="127"/>
      <c r="H77" s="133"/>
      <c r="I77" s="125"/>
      <c r="J77" s="126"/>
      <c r="K77" s="128"/>
      <c r="L77" s="138"/>
      <c r="M77" s="139"/>
    </row>
    <row r="78" spans="1:13" s="148" customFormat="1">
      <c r="A78" s="149">
        <v>74</v>
      </c>
      <c r="B78" s="166"/>
      <c r="C78" s="167"/>
      <c r="D78" s="133"/>
      <c r="E78" s="125"/>
      <c r="F78" s="126"/>
      <c r="G78" s="127"/>
      <c r="H78" s="133"/>
      <c r="I78" s="125"/>
      <c r="J78" s="126"/>
      <c r="K78" s="128"/>
      <c r="L78" s="138"/>
      <c r="M78" s="139"/>
    </row>
    <row r="79" spans="1:13" s="148" customFormat="1">
      <c r="A79" s="149">
        <v>75</v>
      </c>
      <c r="B79" s="166"/>
      <c r="C79" s="167"/>
      <c r="D79" s="133"/>
      <c r="E79" s="125"/>
      <c r="F79" s="126"/>
      <c r="G79" s="127"/>
      <c r="H79" s="133"/>
      <c r="I79" s="125"/>
      <c r="J79" s="126"/>
      <c r="K79" s="128"/>
      <c r="L79" s="138"/>
      <c r="M79" s="139"/>
    </row>
    <row r="80" spans="1:13" s="148" customFormat="1">
      <c r="A80" s="149">
        <v>76</v>
      </c>
      <c r="B80" s="166"/>
      <c r="C80" s="167"/>
      <c r="D80" s="133"/>
      <c r="E80" s="125"/>
      <c r="F80" s="126"/>
      <c r="G80" s="127"/>
      <c r="H80" s="133"/>
      <c r="I80" s="125"/>
      <c r="J80" s="126"/>
      <c r="K80" s="128"/>
      <c r="L80" s="138"/>
      <c r="M80" s="139"/>
    </row>
    <row r="81" spans="1:13" s="148" customFormat="1">
      <c r="A81" s="149">
        <v>77</v>
      </c>
      <c r="B81" s="166"/>
      <c r="C81" s="167"/>
      <c r="D81" s="133"/>
      <c r="E81" s="125"/>
      <c r="F81" s="126"/>
      <c r="G81" s="127"/>
      <c r="H81" s="133"/>
      <c r="I81" s="125"/>
      <c r="J81" s="126"/>
      <c r="K81" s="128"/>
      <c r="L81" s="138"/>
      <c r="M81" s="139"/>
    </row>
    <row r="82" spans="1:13" s="148" customFormat="1">
      <c r="A82" s="149">
        <v>78</v>
      </c>
      <c r="B82" s="166"/>
      <c r="C82" s="167"/>
      <c r="D82" s="133"/>
      <c r="E82" s="125"/>
      <c r="F82" s="126"/>
      <c r="G82" s="127"/>
      <c r="H82" s="133"/>
      <c r="I82" s="125"/>
      <c r="J82" s="126"/>
      <c r="K82" s="128"/>
      <c r="L82" s="138"/>
      <c r="M82" s="139"/>
    </row>
    <row r="83" spans="1:13" s="148" customFormat="1">
      <c r="A83" s="149">
        <v>79</v>
      </c>
      <c r="B83" s="166"/>
      <c r="C83" s="167"/>
      <c r="D83" s="133"/>
      <c r="E83" s="125"/>
      <c r="F83" s="126"/>
      <c r="G83" s="127"/>
      <c r="H83" s="133"/>
      <c r="I83" s="125"/>
      <c r="J83" s="126"/>
      <c r="K83" s="128"/>
      <c r="L83" s="138"/>
      <c r="M83" s="139"/>
    </row>
    <row r="84" spans="1:13" s="148" customFormat="1">
      <c r="A84" s="149">
        <v>80</v>
      </c>
      <c r="B84" s="166"/>
      <c r="C84" s="167"/>
      <c r="D84" s="133"/>
      <c r="E84" s="125"/>
      <c r="F84" s="126"/>
      <c r="G84" s="127"/>
      <c r="H84" s="133"/>
      <c r="I84" s="125"/>
      <c r="J84" s="126"/>
      <c r="K84" s="128"/>
      <c r="L84" s="138"/>
      <c r="M84" s="139"/>
    </row>
    <row r="85" spans="1:13" s="148" customFormat="1">
      <c r="A85" s="149">
        <v>81</v>
      </c>
      <c r="B85" s="166"/>
      <c r="C85" s="167"/>
      <c r="D85" s="133"/>
      <c r="E85" s="125"/>
      <c r="F85" s="126"/>
      <c r="G85" s="127"/>
      <c r="H85" s="133"/>
      <c r="I85" s="125"/>
      <c r="J85" s="126"/>
      <c r="K85" s="128"/>
      <c r="L85" s="138"/>
      <c r="M85" s="139"/>
    </row>
    <row r="86" spans="1:13" s="148" customFormat="1">
      <c r="A86" s="149">
        <v>82</v>
      </c>
      <c r="B86" s="166"/>
      <c r="C86" s="167"/>
      <c r="D86" s="133"/>
      <c r="E86" s="125"/>
      <c r="F86" s="126"/>
      <c r="G86" s="127"/>
      <c r="H86" s="133"/>
      <c r="I86" s="125"/>
      <c r="J86" s="126"/>
      <c r="K86" s="128"/>
      <c r="L86" s="138"/>
      <c r="M86" s="139"/>
    </row>
    <row r="87" spans="1:13" s="148" customFormat="1">
      <c r="A87" s="149">
        <v>83</v>
      </c>
      <c r="B87" s="166"/>
      <c r="C87" s="167"/>
      <c r="D87" s="133"/>
      <c r="E87" s="125"/>
      <c r="F87" s="126"/>
      <c r="G87" s="127"/>
      <c r="H87" s="133"/>
      <c r="I87" s="125"/>
      <c r="J87" s="126"/>
      <c r="K87" s="128"/>
      <c r="L87" s="138"/>
      <c r="M87" s="139"/>
    </row>
    <row r="88" spans="1:13" s="148" customFormat="1">
      <c r="A88" s="149">
        <v>84</v>
      </c>
      <c r="B88" s="166"/>
      <c r="C88" s="167"/>
      <c r="D88" s="133"/>
      <c r="E88" s="125"/>
      <c r="F88" s="126"/>
      <c r="G88" s="127"/>
      <c r="H88" s="133"/>
      <c r="I88" s="125"/>
      <c r="J88" s="126"/>
      <c r="K88" s="128"/>
      <c r="L88" s="138"/>
      <c r="M88" s="139"/>
    </row>
    <row r="89" spans="1:13" s="148" customFormat="1">
      <c r="A89" s="149">
        <v>85</v>
      </c>
      <c r="B89" s="166"/>
      <c r="C89" s="167"/>
      <c r="D89" s="133"/>
      <c r="E89" s="125"/>
      <c r="F89" s="126"/>
      <c r="G89" s="127"/>
      <c r="H89" s="133"/>
      <c r="I89" s="125"/>
      <c r="J89" s="126"/>
      <c r="K89" s="128"/>
      <c r="L89" s="138"/>
      <c r="M89" s="139"/>
    </row>
    <row r="90" spans="1:13" s="148" customFormat="1">
      <c r="A90" s="149">
        <v>86</v>
      </c>
      <c r="B90" s="166"/>
      <c r="C90" s="167"/>
      <c r="D90" s="133"/>
      <c r="E90" s="125"/>
      <c r="F90" s="126"/>
      <c r="G90" s="127"/>
      <c r="H90" s="133"/>
      <c r="I90" s="125"/>
      <c r="J90" s="126"/>
      <c r="K90" s="128"/>
      <c r="L90" s="138"/>
      <c r="M90" s="139"/>
    </row>
    <row r="91" spans="1:13" s="148" customFormat="1">
      <c r="A91" s="149">
        <v>87</v>
      </c>
      <c r="B91" s="166"/>
      <c r="C91" s="167"/>
      <c r="D91" s="133"/>
      <c r="E91" s="125"/>
      <c r="F91" s="126"/>
      <c r="G91" s="127"/>
      <c r="H91" s="133"/>
      <c r="I91" s="125"/>
      <c r="J91" s="126"/>
      <c r="K91" s="128"/>
      <c r="L91" s="138"/>
      <c r="M91" s="139"/>
    </row>
    <row r="92" spans="1:13" s="148" customFormat="1">
      <c r="A92" s="149">
        <v>88</v>
      </c>
      <c r="B92" s="166"/>
      <c r="C92" s="167"/>
      <c r="D92" s="133"/>
      <c r="E92" s="125"/>
      <c r="F92" s="126"/>
      <c r="G92" s="127"/>
      <c r="H92" s="133"/>
      <c r="I92" s="125"/>
      <c r="J92" s="126"/>
      <c r="K92" s="128"/>
      <c r="L92" s="138"/>
      <c r="M92" s="139"/>
    </row>
    <row r="93" spans="1:13" s="148" customFormat="1">
      <c r="A93" s="149">
        <v>89</v>
      </c>
      <c r="B93" s="166"/>
      <c r="C93" s="167"/>
      <c r="D93" s="133"/>
      <c r="E93" s="125"/>
      <c r="F93" s="126"/>
      <c r="G93" s="127"/>
      <c r="H93" s="133"/>
      <c r="I93" s="125"/>
      <c r="J93" s="126"/>
      <c r="K93" s="128"/>
      <c r="L93" s="138"/>
      <c r="M93" s="139"/>
    </row>
    <row r="94" spans="1:13" s="148" customFormat="1">
      <c r="A94" s="149">
        <v>90</v>
      </c>
      <c r="B94" s="166"/>
      <c r="C94" s="167"/>
      <c r="D94" s="133"/>
      <c r="E94" s="125"/>
      <c r="F94" s="126"/>
      <c r="G94" s="127"/>
      <c r="H94" s="133"/>
      <c r="I94" s="125"/>
      <c r="J94" s="126"/>
      <c r="K94" s="128"/>
      <c r="L94" s="138"/>
      <c r="M94" s="139"/>
    </row>
    <row r="95" spans="1:13" s="148" customFormat="1">
      <c r="A95" s="149">
        <v>91</v>
      </c>
      <c r="B95" s="166"/>
      <c r="C95" s="167"/>
      <c r="D95" s="133"/>
      <c r="E95" s="125"/>
      <c r="F95" s="126"/>
      <c r="G95" s="127"/>
      <c r="H95" s="133"/>
      <c r="I95" s="125"/>
      <c r="J95" s="126"/>
      <c r="K95" s="128"/>
      <c r="L95" s="138"/>
      <c r="M95" s="139"/>
    </row>
    <row r="96" spans="1:13" s="148" customFormat="1">
      <c r="A96" s="149">
        <v>92</v>
      </c>
      <c r="B96" s="166"/>
      <c r="C96" s="167"/>
      <c r="D96" s="133"/>
      <c r="E96" s="125"/>
      <c r="F96" s="126"/>
      <c r="G96" s="127"/>
      <c r="H96" s="133"/>
      <c r="I96" s="125"/>
      <c r="J96" s="126"/>
      <c r="K96" s="128"/>
      <c r="L96" s="138"/>
      <c r="M96" s="139"/>
    </row>
    <row r="97" spans="1:13" s="148" customFormat="1">
      <c r="A97" s="149">
        <v>93</v>
      </c>
      <c r="B97" s="166"/>
      <c r="C97" s="167"/>
      <c r="D97" s="133"/>
      <c r="E97" s="125"/>
      <c r="F97" s="126"/>
      <c r="G97" s="127"/>
      <c r="H97" s="133"/>
      <c r="I97" s="125"/>
      <c r="J97" s="126"/>
      <c r="K97" s="128"/>
      <c r="L97" s="138"/>
      <c r="M97" s="139"/>
    </row>
    <row r="98" spans="1:13" s="148" customFormat="1">
      <c r="A98" s="149">
        <v>94</v>
      </c>
      <c r="B98" s="166"/>
      <c r="C98" s="167"/>
      <c r="D98" s="133"/>
      <c r="E98" s="125"/>
      <c r="F98" s="126"/>
      <c r="G98" s="127"/>
      <c r="H98" s="133"/>
      <c r="I98" s="125"/>
      <c r="J98" s="126"/>
      <c r="K98" s="128"/>
      <c r="L98" s="138"/>
      <c r="M98" s="139"/>
    </row>
    <row r="99" spans="1:13" s="148" customFormat="1">
      <c r="A99" s="149">
        <v>95</v>
      </c>
      <c r="B99" s="166"/>
      <c r="C99" s="167"/>
      <c r="D99" s="133"/>
      <c r="E99" s="125"/>
      <c r="F99" s="126"/>
      <c r="G99" s="127"/>
      <c r="H99" s="133"/>
      <c r="I99" s="125"/>
      <c r="J99" s="126"/>
      <c r="K99" s="128"/>
      <c r="L99" s="138"/>
      <c r="M99" s="139"/>
    </row>
    <row r="100" spans="1:13" s="148" customFormat="1">
      <c r="A100" s="149">
        <v>96</v>
      </c>
      <c r="B100" s="166"/>
      <c r="C100" s="167"/>
      <c r="D100" s="133"/>
      <c r="E100" s="125"/>
      <c r="F100" s="126"/>
      <c r="G100" s="127"/>
      <c r="H100" s="133"/>
      <c r="I100" s="125"/>
      <c r="J100" s="126"/>
      <c r="K100" s="128"/>
      <c r="L100" s="138"/>
      <c r="M100" s="139"/>
    </row>
    <row r="101" spans="1:13" s="148" customFormat="1">
      <c r="A101" s="149">
        <v>97</v>
      </c>
      <c r="B101" s="166"/>
      <c r="C101" s="167"/>
      <c r="D101" s="133"/>
      <c r="E101" s="125"/>
      <c r="F101" s="126"/>
      <c r="G101" s="127"/>
      <c r="H101" s="133"/>
      <c r="I101" s="125"/>
      <c r="J101" s="126"/>
      <c r="K101" s="128"/>
      <c r="L101" s="138"/>
      <c r="M101" s="139"/>
    </row>
    <row r="102" spans="1:13" s="148" customFormat="1">
      <c r="A102" s="149">
        <v>98</v>
      </c>
      <c r="B102" s="166"/>
      <c r="C102" s="167"/>
      <c r="D102" s="133"/>
      <c r="E102" s="125"/>
      <c r="F102" s="126"/>
      <c r="G102" s="127"/>
      <c r="H102" s="133"/>
      <c r="I102" s="125"/>
      <c r="J102" s="126"/>
      <c r="K102" s="128"/>
      <c r="L102" s="138"/>
      <c r="M102" s="139"/>
    </row>
    <row r="103" spans="1:13" s="148" customFormat="1">
      <c r="A103" s="149">
        <v>99</v>
      </c>
      <c r="B103" s="166"/>
      <c r="C103" s="167"/>
      <c r="D103" s="133"/>
      <c r="E103" s="125"/>
      <c r="F103" s="126"/>
      <c r="G103" s="127"/>
      <c r="H103" s="133"/>
      <c r="I103" s="125"/>
      <c r="J103" s="126"/>
      <c r="K103" s="128"/>
      <c r="L103" s="138"/>
      <c r="M103" s="139"/>
    </row>
    <row r="104" spans="1:13" s="148" customFormat="1">
      <c r="A104" s="149">
        <v>100</v>
      </c>
      <c r="B104" s="166"/>
      <c r="C104" s="167"/>
      <c r="D104" s="133"/>
      <c r="E104" s="125"/>
      <c r="F104" s="126"/>
      <c r="G104" s="127"/>
      <c r="H104" s="133"/>
      <c r="I104" s="125"/>
      <c r="J104" s="126"/>
      <c r="K104" s="128"/>
      <c r="L104" s="138"/>
      <c r="M104" s="139"/>
    </row>
    <row r="105" spans="1:13" s="148" customFormat="1">
      <c r="A105" s="149">
        <v>101</v>
      </c>
      <c r="B105" s="166"/>
      <c r="C105" s="167"/>
      <c r="D105" s="133"/>
      <c r="E105" s="125"/>
      <c r="F105" s="126"/>
      <c r="G105" s="127"/>
      <c r="H105" s="133"/>
      <c r="I105" s="125"/>
      <c r="J105" s="126"/>
      <c r="K105" s="128"/>
      <c r="L105" s="138"/>
      <c r="M105" s="139"/>
    </row>
    <row r="106" spans="1:13" s="148" customFormat="1">
      <c r="A106" s="149">
        <v>102</v>
      </c>
      <c r="B106" s="166"/>
      <c r="C106" s="167"/>
      <c r="D106" s="133"/>
      <c r="E106" s="125"/>
      <c r="F106" s="126"/>
      <c r="G106" s="127"/>
      <c r="H106" s="133"/>
      <c r="I106" s="125"/>
      <c r="J106" s="126"/>
      <c r="K106" s="128"/>
      <c r="L106" s="138"/>
      <c r="M106" s="139"/>
    </row>
    <row r="107" spans="1:13" s="148" customFormat="1">
      <c r="A107" s="149">
        <v>103</v>
      </c>
      <c r="B107" s="166"/>
      <c r="C107" s="167"/>
      <c r="D107" s="133"/>
      <c r="E107" s="125"/>
      <c r="F107" s="126"/>
      <c r="G107" s="127"/>
      <c r="H107" s="133"/>
      <c r="I107" s="125"/>
      <c r="J107" s="126"/>
      <c r="K107" s="128"/>
      <c r="L107" s="138"/>
      <c r="M107" s="139"/>
    </row>
    <row r="108" spans="1:13" s="148" customFormat="1">
      <c r="A108" s="149">
        <v>104</v>
      </c>
      <c r="B108" s="166"/>
      <c r="C108" s="167"/>
      <c r="D108" s="133"/>
      <c r="E108" s="125"/>
      <c r="F108" s="126"/>
      <c r="G108" s="127"/>
      <c r="H108" s="133"/>
      <c r="I108" s="125"/>
      <c r="J108" s="126"/>
      <c r="K108" s="128"/>
      <c r="L108" s="138"/>
      <c r="M108" s="139"/>
    </row>
    <row r="109" spans="1:13" s="148" customFormat="1">
      <c r="A109" s="149">
        <v>105</v>
      </c>
      <c r="B109" s="166"/>
      <c r="C109" s="167"/>
      <c r="D109" s="133"/>
      <c r="E109" s="125"/>
      <c r="F109" s="126"/>
      <c r="G109" s="127"/>
      <c r="H109" s="133"/>
      <c r="I109" s="125"/>
      <c r="J109" s="126"/>
      <c r="K109" s="128"/>
      <c r="L109" s="138"/>
      <c r="M109" s="139"/>
    </row>
    <row r="110" spans="1:13" s="148" customFormat="1">
      <c r="A110" s="149">
        <v>106</v>
      </c>
      <c r="B110" s="166"/>
      <c r="C110" s="167"/>
      <c r="D110" s="133"/>
      <c r="E110" s="125"/>
      <c r="F110" s="126"/>
      <c r="G110" s="127"/>
      <c r="H110" s="133"/>
      <c r="I110" s="125"/>
      <c r="J110" s="126"/>
      <c r="K110" s="128"/>
      <c r="L110" s="138"/>
      <c r="M110" s="139"/>
    </row>
    <row r="111" spans="1:13" s="148" customFormat="1">
      <c r="A111" s="149">
        <v>107</v>
      </c>
      <c r="B111" s="166"/>
      <c r="C111" s="167"/>
      <c r="D111" s="133"/>
      <c r="E111" s="125"/>
      <c r="F111" s="126"/>
      <c r="G111" s="127"/>
      <c r="H111" s="133"/>
      <c r="I111" s="125"/>
      <c r="J111" s="126"/>
      <c r="K111" s="128"/>
      <c r="L111" s="138"/>
      <c r="M111" s="139"/>
    </row>
    <row r="112" spans="1:13" s="148" customFormat="1">
      <c r="A112" s="149">
        <v>108</v>
      </c>
      <c r="B112" s="166"/>
      <c r="C112" s="167"/>
      <c r="D112" s="133"/>
      <c r="E112" s="125"/>
      <c r="F112" s="126"/>
      <c r="G112" s="127"/>
      <c r="H112" s="133"/>
      <c r="I112" s="125"/>
      <c r="J112" s="126"/>
      <c r="K112" s="128"/>
      <c r="L112" s="138"/>
      <c r="M112" s="139"/>
    </row>
    <row r="113" spans="1:13" s="148" customFormat="1">
      <c r="A113" s="149">
        <v>109</v>
      </c>
      <c r="B113" s="166"/>
      <c r="C113" s="167"/>
      <c r="D113" s="133"/>
      <c r="E113" s="125"/>
      <c r="F113" s="126"/>
      <c r="G113" s="127"/>
      <c r="H113" s="133"/>
      <c r="I113" s="125"/>
      <c r="J113" s="126"/>
      <c r="K113" s="128"/>
      <c r="L113" s="138"/>
      <c r="M113" s="139"/>
    </row>
    <row r="114" spans="1:13" s="148" customFormat="1">
      <c r="A114" s="149">
        <v>110</v>
      </c>
      <c r="B114" s="166"/>
      <c r="C114" s="167"/>
      <c r="D114" s="133"/>
      <c r="E114" s="125"/>
      <c r="F114" s="126"/>
      <c r="G114" s="127"/>
      <c r="H114" s="133"/>
      <c r="I114" s="125"/>
      <c r="J114" s="126"/>
      <c r="K114" s="128"/>
      <c r="L114" s="138"/>
      <c r="M114" s="139"/>
    </row>
    <row r="115" spans="1:13" s="148" customFormat="1">
      <c r="A115" s="149">
        <v>111</v>
      </c>
      <c r="B115" s="166"/>
      <c r="C115" s="167"/>
      <c r="D115" s="133"/>
      <c r="E115" s="125"/>
      <c r="F115" s="126"/>
      <c r="G115" s="127"/>
      <c r="H115" s="133"/>
      <c r="I115" s="125"/>
      <c r="J115" s="126"/>
      <c r="K115" s="128"/>
      <c r="L115" s="138"/>
      <c r="M115" s="139"/>
    </row>
    <row r="116" spans="1:13" s="148" customFormat="1">
      <c r="A116" s="149">
        <v>112</v>
      </c>
      <c r="B116" s="166"/>
      <c r="C116" s="167"/>
      <c r="D116" s="133"/>
      <c r="E116" s="125"/>
      <c r="F116" s="126"/>
      <c r="G116" s="127"/>
      <c r="H116" s="133"/>
      <c r="I116" s="125"/>
      <c r="J116" s="126"/>
      <c r="K116" s="128"/>
      <c r="L116" s="138"/>
      <c r="M116" s="139"/>
    </row>
    <row r="117" spans="1:13" s="148" customFormat="1">
      <c r="A117" s="149">
        <v>113</v>
      </c>
      <c r="B117" s="166"/>
      <c r="C117" s="167"/>
      <c r="D117" s="133"/>
      <c r="E117" s="125"/>
      <c r="F117" s="126"/>
      <c r="G117" s="127"/>
      <c r="H117" s="133"/>
      <c r="I117" s="125"/>
      <c r="J117" s="126"/>
      <c r="K117" s="128"/>
      <c r="L117" s="138"/>
      <c r="M117" s="139"/>
    </row>
    <row r="118" spans="1:13" s="148" customFormat="1">
      <c r="A118" s="149">
        <v>114</v>
      </c>
      <c r="B118" s="166"/>
      <c r="C118" s="167"/>
      <c r="D118" s="133"/>
      <c r="E118" s="125"/>
      <c r="F118" s="126"/>
      <c r="G118" s="127"/>
      <c r="H118" s="133"/>
      <c r="I118" s="125"/>
      <c r="J118" s="126"/>
      <c r="K118" s="128"/>
      <c r="L118" s="138"/>
      <c r="M118" s="139"/>
    </row>
    <row r="119" spans="1:13" s="148" customFormat="1">
      <c r="A119" s="149">
        <v>115</v>
      </c>
      <c r="B119" s="166"/>
      <c r="C119" s="167"/>
      <c r="D119" s="133"/>
      <c r="E119" s="125"/>
      <c r="F119" s="126"/>
      <c r="G119" s="127"/>
      <c r="H119" s="133"/>
      <c r="I119" s="125"/>
      <c r="J119" s="126"/>
      <c r="K119" s="128"/>
      <c r="L119" s="138"/>
      <c r="M119" s="139"/>
    </row>
    <row r="120" spans="1:13" s="148" customFormat="1">
      <c r="A120" s="149">
        <v>116</v>
      </c>
      <c r="B120" s="166"/>
      <c r="C120" s="167"/>
      <c r="D120" s="133"/>
      <c r="E120" s="125"/>
      <c r="F120" s="126"/>
      <c r="G120" s="127"/>
      <c r="H120" s="133"/>
      <c r="I120" s="125"/>
      <c r="J120" s="126"/>
      <c r="K120" s="128"/>
      <c r="L120" s="138"/>
      <c r="M120" s="139"/>
    </row>
    <row r="121" spans="1:13" s="148" customFormat="1">
      <c r="A121" s="149">
        <v>117</v>
      </c>
      <c r="B121" s="166"/>
      <c r="C121" s="167"/>
      <c r="D121" s="133"/>
      <c r="E121" s="125"/>
      <c r="F121" s="126"/>
      <c r="G121" s="127"/>
      <c r="H121" s="133"/>
      <c r="I121" s="125"/>
      <c r="J121" s="126"/>
      <c r="K121" s="128"/>
      <c r="L121" s="138"/>
      <c r="M121" s="139"/>
    </row>
    <row r="122" spans="1:13" s="148" customFormat="1">
      <c r="A122" s="149">
        <v>118</v>
      </c>
      <c r="B122" s="166"/>
      <c r="C122" s="167"/>
      <c r="D122" s="133"/>
      <c r="E122" s="125"/>
      <c r="F122" s="126"/>
      <c r="G122" s="127"/>
      <c r="H122" s="133"/>
      <c r="I122" s="125"/>
      <c r="J122" s="126"/>
      <c r="K122" s="128"/>
      <c r="L122" s="138"/>
      <c r="M122" s="139"/>
    </row>
    <row r="123" spans="1:13" s="148" customFormat="1">
      <c r="A123" s="149">
        <v>119</v>
      </c>
      <c r="B123" s="166"/>
      <c r="C123" s="167"/>
      <c r="D123" s="133"/>
      <c r="E123" s="125"/>
      <c r="F123" s="126"/>
      <c r="G123" s="127"/>
      <c r="H123" s="133"/>
      <c r="I123" s="125"/>
      <c r="J123" s="126"/>
      <c r="K123" s="128"/>
      <c r="L123" s="138"/>
      <c r="M123" s="139"/>
    </row>
    <row r="124" spans="1:13" s="148" customFormat="1">
      <c r="A124" s="149">
        <v>120</v>
      </c>
      <c r="B124" s="166"/>
      <c r="C124" s="167"/>
      <c r="D124" s="133"/>
      <c r="E124" s="125"/>
      <c r="F124" s="126"/>
      <c r="G124" s="127"/>
      <c r="H124" s="133"/>
      <c r="I124" s="125"/>
      <c r="J124" s="126"/>
      <c r="K124" s="128"/>
      <c r="L124" s="138"/>
      <c r="M124" s="139"/>
    </row>
    <row r="125" spans="1:13" s="148" customFormat="1">
      <c r="A125" s="149">
        <v>121</v>
      </c>
      <c r="B125" s="166"/>
      <c r="C125" s="167"/>
      <c r="D125" s="133"/>
      <c r="E125" s="125"/>
      <c r="F125" s="126"/>
      <c r="G125" s="127"/>
      <c r="H125" s="133"/>
      <c r="I125" s="125"/>
      <c r="J125" s="126"/>
      <c r="K125" s="128"/>
      <c r="L125" s="138"/>
      <c r="M125" s="139"/>
    </row>
    <row r="126" spans="1:13" s="148" customFormat="1">
      <c r="A126" s="149">
        <v>122</v>
      </c>
      <c r="B126" s="166"/>
      <c r="C126" s="167"/>
      <c r="D126" s="133"/>
      <c r="E126" s="125"/>
      <c r="F126" s="126"/>
      <c r="G126" s="127"/>
      <c r="H126" s="133"/>
      <c r="I126" s="125"/>
      <c r="J126" s="126"/>
      <c r="K126" s="128"/>
      <c r="L126" s="138"/>
      <c r="M126" s="139"/>
    </row>
    <row r="127" spans="1:13" s="148" customFormat="1">
      <c r="A127" s="149">
        <v>123</v>
      </c>
      <c r="B127" s="166"/>
      <c r="C127" s="167"/>
      <c r="D127" s="133"/>
      <c r="E127" s="125"/>
      <c r="F127" s="126"/>
      <c r="G127" s="127"/>
      <c r="H127" s="133"/>
      <c r="I127" s="125"/>
      <c r="J127" s="126"/>
      <c r="K127" s="128"/>
      <c r="L127" s="138"/>
      <c r="M127" s="139"/>
    </row>
    <row r="128" spans="1:13" s="148" customFormat="1">
      <c r="A128" s="149">
        <v>124</v>
      </c>
      <c r="B128" s="166"/>
      <c r="C128" s="167"/>
      <c r="D128" s="133"/>
      <c r="E128" s="125"/>
      <c r="F128" s="126"/>
      <c r="G128" s="127"/>
      <c r="H128" s="133"/>
      <c r="I128" s="125"/>
      <c r="J128" s="126"/>
      <c r="K128" s="128"/>
      <c r="L128" s="138"/>
      <c r="M128" s="139"/>
    </row>
    <row r="129" spans="1:13" s="148" customFormat="1">
      <c r="A129" s="149">
        <v>125</v>
      </c>
      <c r="B129" s="166"/>
      <c r="C129" s="167"/>
      <c r="D129" s="133"/>
      <c r="E129" s="125"/>
      <c r="F129" s="126"/>
      <c r="G129" s="127"/>
      <c r="H129" s="133"/>
      <c r="I129" s="125"/>
      <c r="J129" s="126"/>
      <c r="K129" s="128"/>
      <c r="L129" s="138"/>
      <c r="M129" s="139"/>
    </row>
    <row r="130" spans="1:13" s="148" customFormat="1">
      <c r="A130" s="149">
        <v>126</v>
      </c>
      <c r="B130" s="166"/>
      <c r="C130" s="167"/>
      <c r="D130" s="133"/>
      <c r="E130" s="125"/>
      <c r="F130" s="126"/>
      <c r="G130" s="127"/>
      <c r="H130" s="133"/>
      <c r="I130" s="125"/>
      <c r="J130" s="126"/>
      <c r="K130" s="128"/>
      <c r="L130" s="138"/>
      <c r="M130" s="139"/>
    </row>
    <row r="131" spans="1:13" s="148" customFormat="1">
      <c r="A131" s="149">
        <v>127</v>
      </c>
      <c r="B131" s="166"/>
      <c r="C131" s="167"/>
      <c r="D131" s="133"/>
      <c r="E131" s="125"/>
      <c r="F131" s="126"/>
      <c r="G131" s="127"/>
      <c r="H131" s="133"/>
      <c r="I131" s="125"/>
      <c r="J131" s="126"/>
      <c r="K131" s="128"/>
      <c r="L131" s="138"/>
      <c r="M131" s="139"/>
    </row>
    <row r="132" spans="1:13" s="148" customFormat="1">
      <c r="A132" s="149">
        <v>128</v>
      </c>
      <c r="B132" s="166"/>
      <c r="C132" s="167"/>
      <c r="D132" s="133"/>
      <c r="E132" s="125"/>
      <c r="F132" s="126"/>
      <c r="G132" s="127"/>
      <c r="H132" s="133"/>
      <c r="I132" s="125"/>
      <c r="J132" s="126"/>
      <c r="K132" s="128"/>
      <c r="L132" s="138"/>
      <c r="M132" s="139"/>
    </row>
    <row r="133" spans="1:13" s="148" customFormat="1">
      <c r="A133" s="149">
        <v>129</v>
      </c>
      <c r="B133" s="166"/>
      <c r="C133" s="167"/>
      <c r="D133" s="133"/>
      <c r="E133" s="125"/>
      <c r="F133" s="126"/>
      <c r="G133" s="127"/>
      <c r="H133" s="133"/>
      <c r="I133" s="125"/>
      <c r="J133" s="126"/>
      <c r="K133" s="128"/>
      <c r="L133" s="138"/>
      <c r="M133" s="139"/>
    </row>
    <row r="134" spans="1:13" s="148" customFormat="1">
      <c r="A134" s="149">
        <v>130</v>
      </c>
      <c r="B134" s="166"/>
      <c r="C134" s="167"/>
      <c r="D134" s="133"/>
      <c r="E134" s="125"/>
      <c r="F134" s="126"/>
      <c r="G134" s="127"/>
      <c r="H134" s="133"/>
      <c r="I134" s="125"/>
      <c r="J134" s="126"/>
      <c r="K134" s="128"/>
      <c r="L134" s="138"/>
      <c r="M134" s="139"/>
    </row>
    <row r="135" spans="1:13" s="148" customFormat="1">
      <c r="A135" s="149">
        <v>131</v>
      </c>
      <c r="B135" s="166"/>
      <c r="C135" s="167"/>
      <c r="D135" s="133"/>
      <c r="E135" s="125"/>
      <c r="F135" s="126"/>
      <c r="G135" s="127"/>
      <c r="H135" s="133"/>
      <c r="I135" s="125"/>
      <c r="J135" s="126"/>
      <c r="K135" s="128"/>
      <c r="L135" s="138"/>
      <c r="M135" s="139"/>
    </row>
    <row r="136" spans="1:13" s="148" customFormat="1">
      <c r="A136" s="149">
        <v>132</v>
      </c>
      <c r="B136" s="166"/>
      <c r="C136" s="167"/>
      <c r="D136" s="133"/>
      <c r="E136" s="125"/>
      <c r="F136" s="126"/>
      <c r="G136" s="127"/>
      <c r="H136" s="133"/>
      <c r="I136" s="125"/>
      <c r="J136" s="126"/>
      <c r="K136" s="128"/>
      <c r="L136" s="138"/>
      <c r="M136" s="139"/>
    </row>
    <row r="137" spans="1:13" s="148" customFormat="1">
      <c r="A137" s="149">
        <v>133</v>
      </c>
      <c r="B137" s="166"/>
      <c r="C137" s="167"/>
      <c r="D137" s="133"/>
      <c r="E137" s="125"/>
      <c r="F137" s="126"/>
      <c r="G137" s="127"/>
      <c r="H137" s="133"/>
      <c r="I137" s="125"/>
      <c r="J137" s="126"/>
      <c r="K137" s="128"/>
      <c r="L137" s="138"/>
      <c r="M137" s="139"/>
    </row>
    <row r="138" spans="1:13" s="148" customFormat="1">
      <c r="A138" s="149">
        <v>134</v>
      </c>
      <c r="B138" s="166"/>
      <c r="C138" s="167"/>
      <c r="D138" s="133"/>
      <c r="E138" s="125"/>
      <c r="F138" s="126"/>
      <c r="G138" s="127"/>
      <c r="H138" s="133"/>
      <c r="I138" s="125"/>
      <c r="J138" s="126"/>
      <c r="K138" s="128"/>
      <c r="L138" s="138"/>
      <c r="M138" s="139"/>
    </row>
    <row r="139" spans="1:13" s="148" customFormat="1">
      <c r="A139" s="149">
        <v>135</v>
      </c>
      <c r="B139" s="166"/>
      <c r="C139" s="167"/>
      <c r="D139" s="133"/>
      <c r="E139" s="125"/>
      <c r="F139" s="126"/>
      <c r="G139" s="127"/>
      <c r="H139" s="133"/>
      <c r="I139" s="125"/>
      <c r="J139" s="126"/>
      <c r="K139" s="128"/>
      <c r="L139" s="138"/>
      <c r="M139" s="139"/>
    </row>
    <row r="140" spans="1:13" s="148" customFormat="1">
      <c r="A140" s="149">
        <v>136</v>
      </c>
      <c r="B140" s="166"/>
      <c r="C140" s="167"/>
      <c r="D140" s="133"/>
      <c r="E140" s="125"/>
      <c r="F140" s="126"/>
      <c r="G140" s="127"/>
      <c r="H140" s="133"/>
      <c r="I140" s="125"/>
      <c r="J140" s="126"/>
      <c r="K140" s="128"/>
      <c r="L140" s="138"/>
      <c r="M140" s="139"/>
    </row>
    <row r="141" spans="1:13" s="148" customFormat="1">
      <c r="A141" s="149">
        <v>137</v>
      </c>
      <c r="B141" s="166"/>
      <c r="C141" s="167"/>
      <c r="D141" s="133"/>
      <c r="E141" s="125"/>
      <c r="F141" s="126"/>
      <c r="G141" s="127"/>
      <c r="H141" s="133"/>
      <c r="I141" s="125"/>
      <c r="J141" s="126"/>
      <c r="K141" s="128"/>
      <c r="L141" s="138"/>
      <c r="M141" s="139"/>
    </row>
    <row r="142" spans="1:13" s="148" customFormat="1">
      <c r="A142" s="149">
        <v>138</v>
      </c>
      <c r="B142" s="166"/>
      <c r="C142" s="167"/>
      <c r="D142" s="133"/>
      <c r="E142" s="125"/>
      <c r="F142" s="126"/>
      <c r="G142" s="127"/>
      <c r="H142" s="133"/>
      <c r="I142" s="125"/>
      <c r="J142" s="126"/>
      <c r="K142" s="128"/>
      <c r="L142" s="138"/>
      <c r="M142" s="139"/>
    </row>
    <row r="143" spans="1:13" s="148" customFormat="1">
      <c r="A143" s="149">
        <v>139</v>
      </c>
      <c r="B143" s="166"/>
      <c r="C143" s="167"/>
      <c r="D143" s="133"/>
      <c r="E143" s="125"/>
      <c r="F143" s="126"/>
      <c r="G143" s="127"/>
      <c r="H143" s="133"/>
      <c r="I143" s="125"/>
      <c r="J143" s="126"/>
      <c r="K143" s="128"/>
      <c r="L143" s="138"/>
      <c r="M143" s="139"/>
    </row>
    <row r="144" spans="1:13" s="148" customFormat="1">
      <c r="A144" s="149">
        <v>140</v>
      </c>
      <c r="B144" s="166"/>
      <c r="C144" s="167"/>
      <c r="D144" s="133"/>
      <c r="E144" s="125"/>
      <c r="F144" s="126"/>
      <c r="G144" s="127"/>
      <c r="H144" s="133"/>
      <c r="I144" s="125"/>
      <c r="J144" s="126"/>
      <c r="K144" s="128"/>
      <c r="L144" s="138"/>
      <c r="M144" s="139"/>
    </row>
    <row r="145" spans="1:13" s="148" customFormat="1">
      <c r="A145" s="149">
        <v>141</v>
      </c>
      <c r="B145" s="166"/>
      <c r="C145" s="167"/>
      <c r="D145" s="133"/>
      <c r="E145" s="125"/>
      <c r="F145" s="126"/>
      <c r="G145" s="127"/>
      <c r="H145" s="133"/>
      <c r="I145" s="125"/>
      <c r="J145" s="126"/>
      <c r="K145" s="128"/>
      <c r="L145" s="138"/>
      <c r="M145" s="139"/>
    </row>
    <row r="146" spans="1:13" s="148" customFormat="1">
      <c r="A146" s="149">
        <v>142</v>
      </c>
      <c r="B146" s="166"/>
      <c r="C146" s="167"/>
      <c r="D146" s="133"/>
      <c r="E146" s="125"/>
      <c r="F146" s="126"/>
      <c r="G146" s="127"/>
      <c r="H146" s="133"/>
      <c r="I146" s="125"/>
      <c r="J146" s="126"/>
      <c r="K146" s="128"/>
      <c r="L146" s="138"/>
      <c r="M146" s="139"/>
    </row>
    <row r="147" spans="1:13" s="148" customFormat="1">
      <c r="A147" s="149">
        <v>143</v>
      </c>
      <c r="B147" s="166"/>
      <c r="C147" s="167"/>
      <c r="D147" s="133"/>
      <c r="E147" s="125"/>
      <c r="F147" s="126"/>
      <c r="G147" s="127"/>
      <c r="H147" s="133"/>
      <c r="I147" s="125"/>
      <c r="J147" s="126"/>
      <c r="K147" s="128"/>
      <c r="L147" s="138"/>
      <c r="M147" s="139"/>
    </row>
    <row r="148" spans="1:13" s="148" customFormat="1">
      <c r="A148" s="149">
        <v>144</v>
      </c>
      <c r="B148" s="166"/>
      <c r="C148" s="167"/>
      <c r="D148" s="133"/>
      <c r="E148" s="125"/>
      <c r="F148" s="126"/>
      <c r="G148" s="127"/>
      <c r="H148" s="133"/>
      <c r="I148" s="125"/>
      <c r="J148" s="126"/>
      <c r="K148" s="128"/>
      <c r="L148" s="138"/>
      <c r="M148" s="139"/>
    </row>
    <row r="149" spans="1:13" s="148" customFormat="1">
      <c r="A149" s="149">
        <v>145</v>
      </c>
      <c r="B149" s="166"/>
      <c r="C149" s="167"/>
      <c r="D149" s="133"/>
      <c r="E149" s="125"/>
      <c r="F149" s="126"/>
      <c r="G149" s="127"/>
      <c r="H149" s="133"/>
      <c r="I149" s="125"/>
      <c r="J149" s="126"/>
      <c r="K149" s="128"/>
      <c r="L149" s="138"/>
      <c r="M149" s="139"/>
    </row>
    <row r="150" spans="1:13" s="148" customFormat="1">
      <c r="A150" s="149">
        <v>146</v>
      </c>
      <c r="B150" s="166"/>
      <c r="C150" s="167"/>
      <c r="D150" s="133"/>
      <c r="E150" s="125"/>
      <c r="F150" s="126"/>
      <c r="G150" s="127"/>
      <c r="H150" s="133"/>
      <c r="I150" s="125"/>
      <c r="J150" s="126"/>
      <c r="K150" s="128"/>
      <c r="L150" s="138"/>
      <c r="M150" s="139"/>
    </row>
    <row r="151" spans="1:13" s="148" customFormat="1">
      <c r="A151" s="149">
        <v>147</v>
      </c>
      <c r="B151" s="166"/>
      <c r="C151" s="167"/>
      <c r="D151" s="133"/>
      <c r="E151" s="125"/>
      <c r="F151" s="126"/>
      <c r="G151" s="127"/>
      <c r="H151" s="133"/>
      <c r="I151" s="125"/>
      <c r="J151" s="126"/>
      <c r="K151" s="128"/>
      <c r="L151" s="138"/>
      <c r="M151" s="139"/>
    </row>
    <row r="152" spans="1:13" s="148" customFormat="1">
      <c r="A152" s="149">
        <v>148</v>
      </c>
      <c r="B152" s="166"/>
      <c r="C152" s="167"/>
      <c r="D152" s="133"/>
      <c r="E152" s="125"/>
      <c r="F152" s="126"/>
      <c r="G152" s="127"/>
      <c r="H152" s="133"/>
      <c r="I152" s="125"/>
      <c r="J152" s="126"/>
      <c r="K152" s="128"/>
      <c r="L152" s="138"/>
      <c r="M152" s="139"/>
    </row>
    <row r="153" spans="1:13" s="148" customFormat="1">
      <c r="A153" s="149">
        <v>149</v>
      </c>
      <c r="B153" s="166"/>
      <c r="C153" s="167"/>
      <c r="D153" s="133"/>
      <c r="E153" s="125"/>
      <c r="F153" s="126"/>
      <c r="G153" s="127"/>
      <c r="H153" s="133"/>
      <c r="I153" s="125"/>
      <c r="J153" s="126"/>
      <c r="K153" s="128"/>
      <c r="L153" s="138"/>
      <c r="M153" s="139"/>
    </row>
    <row r="154" spans="1:13" s="148" customFormat="1">
      <c r="A154" s="149">
        <v>150</v>
      </c>
      <c r="B154" s="166"/>
      <c r="C154" s="167"/>
      <c r="D154" s="133"/>
      <c r="E154" s="125"/>
      <c r="F154" s="126"/>
      <c r="G154" s="127"/>
      <c r="H154" s="133"/>
      <c r="I154" s="125"/>
      <c r="J154" s="126"/>
      <c r="K154" s="128"/>
      <c r="L154" s="138"/>
      <c r="M154" s="139"/>
    </row>
    <row r="155" spans="1:13" s="148" customFormat="1">
      <c r="A155" s="149">
        <v>151</v>
      </c>
      <c r="B155" s="166"/>
      <c r="C155" s="167"/>
      <c r="D155" s="133"/>
      <c r="E155" s="125"/>
      <c r="F155" s="126"/>
      <c r="G155" s="127"/>
      <c r="H155" s="133"/>
      <c r="I155" s="125"/>
      <c r="J155" s="126"/>
      <c r="K155" s="128"/>
      <c r="L155" s="138"/>
      <c r="M155" s="139"/>
    </row>
    <row r="156" spans="1:13" s="148" customFormat="1">
      <c r="A156" s="149">
        <v>152</v>
      </c>
      <c r="B156" s="166"/>
      <c r="C156" s="167"/>
      <c r="D156" s="133"/>
      <c r="E156" s="125"/>
      <c r="F156" s="126"/>
      <c r="G156" s="127"/>
      <c r="H156" s="133"/>
      <c r="I156" s="125"/>
      <c r="J156" s="126"/>
      <c r="K156" s="128"/>
      <c r="L156" s="138"/>
      <c r="M156" s="139"/>
    </row>
    <row r="157" spans="1:13" s="148" customFormat="1">
      <c r="A157" s="149">
        <v>153</v>
      </c>
      <c r="B157" s="166"/>
      <c r="C157" s="167"/>
      <c r="D157" s="133"/>
      <c r="E157" s="125"/>
      <c r="F157" s="126"/>
      <c r="G157" s="127"/>
      <c r="H157" s="133"/>
      <c r="I157" s="125"/>
      <c r="J157" s="126"/>
      <c r="K157" s="128"/>
      <c r="L157" s="138"/>
      <c r="M157" s="139"/>
    </row>
    <row r="158" spans="1:13" s="148" customFormat="1">
      <c r="A158" s="149">
        <v>154</v>
      </c>
      <c r="B158" s="166"/>
      <c r="C158" s="167"/>
      <c r="D158" s="133"/>
      <c r="E158" s="125"/>
      <c r="F158" s="126"/>
      <c r="G158" s="127"/>
      <c r="H158" s="133"/>
      <c r="I158" s="125"/>
      <c r="J158" s="126"/>
      <c r="K158" s="128"/>
      <c r="L158" s="138"/>
      <c r="M158" s="139"/>
    </row>
    <row r="159" spans="1:13" s="148" customFormat="1">
      <c r="A159" s="149">
        <v>155</v>
      </c>
      <c r="B159" s="166"/>
      <c r="C159" s="167"/>
      <c r="D159" s="133"/>
      <c r="E159" s="125"/>
      <c r="F159" s="126"/>
      <c r="G159" s="127"/>
      <c r="H159" s="133"/>
      <c r="I159" s="125"/>
      <c r="J159" s="126"/>
      <c r="K159" s="128"/>
      <c r="L159" s="138"/>
      <c r="M159" s="139"/>
    </row>
    <row r="160" spans="1:13" s="148" customFormat="1">
      <c r="A160" s="149">
        <v>156</v>
      </c>
      <c r="B160" s="166"/>
      <c r="C160" s="167"/>
      <c r="D160" s="133"/>
      <c r="E160" s="125"/>
      <c r="F160" s="126"/>
      <c r="G160" s="127"/>
      <c r="H160" s="133"/>
      <c r="I160" s="125"/>
      <c r="J160" s="126"/>
      <c r="K160" s="128"/>
      <c r="L160" s="138"/>
      <c r="M160" s="139"/>
    </row>
    <row r="161" spans="1:13" s="148" customFormat="1">
      <c r="A161" s="149">
        <v>157</v>
      </c>
      <c r="B161" s="166"/>
      <c r="C161" s="167"/>
      <c r="D161" s="133"/>
      <c r="E161" s="125"/>
      <c r="F161" s="126"/>
      <c r="G161" s="127"/>
      <c r="H161" s="133"/>
      <c r="I161" s="125"/>
      <c r="J161" s="126"/>
      <c r="K161" s="128"/>
      <c r="L161" s="138"/>
      <c r="M161" s="139"/>
    </row>
    <row r="162" spans="1:13" s="148" customFormat="1">
      <c r="A162" s="149">
        <v>158</v>
      </c>
      <c r="B162" s="166"/>
      <c r="C162" s="167"/>
      <c r="D162" s="133"/>
      <c r="E162" s="125"/>
      <c r="F162" s="126"/>
      <c r="G162" s="127"/>
      <c r="H162" s="133"/>
      <c r="I162" s="125"/>
      <c r="J162" s="126"/>
      <c r="K162" s="128"/>
      <c r="L162" s="138"/>
      <c r="M162" s="139"/>
    </row>
    <row r="163" spans="1:13" s="148" customFormat="1">
      <c r="A163" s="149">
        <v>159</v>
      </c>
      <c r="B163" s="166"/>
      <c r="C163" s="167"/>
      <c r="D163" s="133"/>
      <c r="E163" s="125"/>
      <c r="F163" s="126"/>
      <c r="G163" s="127"/>
      <c r="H163" s="133"/>
      <c r="I163" s="125"/>
      <c r="J163" s="126"/>
      <c r="K163" s="128"/>
      <c r="L163" s="138"/>
      <c r="M163" s="139"/>
    </row>
    <row r="164" spans="1:13" s="148" customFormat="1">
      <c r="A164" s="149">
        <v>160</v>
      </c>
      <c r="B164" s="166"/>
      <c r="C164" s="167"/>
      <c r="D164" s="133"/>
      <c r="E164" s="125"/>
      <c r="F164" s="126"/>
      <c r="G164" s="127"/>
      <c r="H164" s="133"/>
      <c r="I164" s="125"/>
      <c r="J164" s="126"/>
      <c r="K164" s="128"/>
      <c r="L164" s="138"/>
      <c r="M164" s="139"/>
    </row>
    <row r="165" spans="1:13" s="148" customFormat="1">
      <c r="A165" s="149">
        <v>161</v>
      </c>
      <c r="B165" s="166"/>
      <c r="C165" s="167"/>
      <c r="D165" s="133"/>
      <c r="E165" s="125"/>
      <c r="F165" s="126"/>
      <c r="G165" s="127"/>
      <c r="H165" s="133"/>
      <c r="I165" s="125"/>
      <c r="J165" s="126"/>
      <c r="K165" s="128"/>
      <c r="L165" s="138"/>
      <c r="M165" s="139"/>
    </row>
    <row r="166" spans="1:13" s="148" customFormat="1">
      <c r="A166" s="149">
        <v>162</v>
      </c>
      <c r="B166" s="166"/>
      <c r="C166" s="167"/>
      <c r="D166" s="133"/>
      <c r="E166" s="125"/>
      <c r="F166" s="126"/>
      <c r="G166" s="127"/>
      <c r="H166" s="133"/>
      <c r="I166" s="125"/>
      <c r="J166" s="126"/>
      <c r="K166" s="128"/>
      <c r="L166" s="138"/>
      <c r="M166" s="139"/>
    </row>
    <row r="167" spans="1:13" s="148" customFormat="1">
      <c r="A167" s="149">
        <v>163</v>
      </c>
      <c r="B167" s="166"/>
      <c r="C167" s="167"/>
      <c r="D167" s="133"/>
      <c r="E167" s="125"/>
      <c r="F167" s="126"/>
      <c r="G167" s="127"/>
      <c r="H167" s="133"/>
      <c r="I167" s="125"/>
      <c r="J167" s="126"/>
      <c r="K167" s="128"/>
      <c r="L167" s="138"/>
      <c r="M167" s="139"/>
    </row>
    <row r="168" spans="1:13" s="148" customFormat="1">
      <c r="A168" s="149">
        <v>164</v>
      </c>
      <c r="B168" s="166"/>
      <c r="C168" s="167"/>
      <c r="D168" s="133"/>
      <c r="E168" s="125"/>
      <c r="F168" s="126"/>
      <c r="G168" s="127"/>
      <c r="H168" s="133"/>
      <c r="I168" s="125"/>
      <c r="J168" s="126"/>
      <c r="K168" s="128"/>
      <c r="L168" s="138"/>
      <c r="M168" s="139"/>
    </row>
    <row r="169" spans="1:13" s="148" customFormat="1">
      <c r="A169" s="149">
        <v>165</v>
      </c>
      <c r="B169" s="166"/>
      <c r="C169" s="167"/>
      <c r="D169" s="133"/>
      <c r="E169" s="125"/>
      <c r="F169" s="126"/>
      <c r="G169" s="127"/>
      <c r="H169" s="133"/>
      <c r="I169" s="125"/>
      <c r="J169" s="126"/>
      <c r="K169" s="128"/>
      <c r="L169" s="138"/>
      <c r="M169" s="139"/>
    </row>
    <row r="170" spans="1:13" s="148" customFormat="1">
      <c r="A170" s="149">
        <v>166</v>
      </c>
      <c r="B170" s="166"/>
      <c r="C170" s="167"/>
      <c r="D170" s="133"/>
      <c r="E170" s="125"/>
      <c r="F170" s="126"/>
      <c r="G170" s="127"/>
      <c r="H170" s="133"/>
      <c r="I170" s="125"/>
      <c r="J170" s="126"/>
      <c r="K170" s="128"/>
      <c r="L170" s="138"/>
      <c r="M170" s="139"/>
    </row>
    <row r="171" spans="1:13" s="148" customFormat="1">
      <c r="A171" s="149">
        <v>167</v>
      </c>
      <c r="B171" s="166"/>
      <c r="C171" s="167"/>
      <c r="D171" s="133"/>
      <c r="E171" s="125"/>
      <c r="F171" s="126"/>
      <c r="G171" s="127"/>
      <c r="H171" s="133"/>
      <c r="I171" s="125"/>
      <c r="J171" s="126"/>
      <c r="K171" s="128"/>
      <c r="L171" s="138"/>
      <c r="M171" s="139"/>
    </row>
    <row r="172" spans="1:13" s="148" customFormat="1">
      <c r="A172" s="149">
        <v>168</v>
      </c>
      <c r="B172" s="166"/>
      <c r="C172" s="167"/>
      <c r="D172" s="133"/>
      <c r="E172" s="125"/>
      <c r="F172" s="126"/>
      <c r="G172" s="127"/>
      <c r="H172" s="133"/>
      <c r="I172" s="125"/>
      <c r="J172" s="126"/>
      <c r="K172" s="128"/>
      <c r="L172" s="138"/>
      <c r="M172" s="139"/>
    </row>
    <row r="173" spans="1:13" s="148" customFormat="1">
      <c r="A173" s="149">
        <v>169</v>
      </c>
      <c r="B173" s="166"/>
      <c r="C173" s="167"/>
      <c r="D173" s="133"/>
      <c r="E173" s="125"/>
      <c r="F173" s="126"/>
      <c r="G173" s="127"/>
      <c r="H173" s="133"/>
      <c r="I173" s="125"/>
      <c r="J173" s="126"/>
      <c r="K173" s="128"/>
      <c r="L173" s="138"/>
      <c r="M173" s="139"/>
    </row>
    <row r="174" spans="1:13" s="148" customFormat="1">
      <c r="A174" s="149">
        <v>170</v>
      </c>
      <c r="B174" s="166"/>
      <c r="C174" s="167"/>
      <c r="D174" s="133"/>
      <c r="E174" s="125"/>
      <c r="F174" s="126"/>
      <c r="G174" s="127"/>
      <c r="H174" s="133"/>
      <c r="I174" s="125"/>
      <c r="J174" s="126"/>
      <c r="K174" s="128"/>
      <c r="L174" s="138"/>
      <c r="M174" s="139"/>
    </row>
    <row r="175" spans="1:13" s="148" customFormat="1">
      <c r="A175" s="149">
        <v>171</v>
      </c>
      <c r="B175" s="166"/>
      <c r="C175" s="167"/>
      <c r="D175" s="133"/>
      <c r="E175" s="125"/>
      <c r="F175" s="126"/>
      <c r="G175" s="127"/>
      <c r="H175" s="133"/>
      <c r="I175" s="125"/>
      <c r="J175" s="126"/>
      <c r="K175" s="128"/>
      <c r="L175" s="138"/>
      <c r="M175" s="139"/>
    </row>
    <row r="176" spans="1:13" s="148" customFormat="1">
      <c r="A176" s="149">
        <v>172</v>
      </c>
      <c r="B176" s="166"/>
      <c r="C176" s="167"/>
      <c r="D176" s="133"/>
      <c r="E176" s="125"/>
      <c r="F176" s="126"/>
      <c r="G176" s="127"/>
      <c r="H176" s="133"/>
      <c r="I176" s="125"/>
      <c r="J176" s="126"/>
      <c r="K176" s="128"/>
      <c r="L176" s="138"/>
      <c r="M176" s="139"/>
    </row>
    <row r="177" spans="1:13" s="148" customFormat="1">
      <c r="A177" s="149">
        <v>173</v>
      </c>
      <c r="B177" s="166"/>
      <c r="C177" s="167"/>
      <c r="D177" s="133"/>
      <c r="E177" s="125"/>
      <c r="F177" s="126"/>
      <c r="G177" s="127"/>
      <c r="H177" s="133"/>
      <c r="I177" s="125"/>
      <c r="J177" s="126"/>
      <c r="K177" s="128"/>
      <c r="L177" s="138"/>
      <c r="M177" s="139"/>
    </row>
    <row r="178" spans="1:13" s="148" customFormat="1">
      <c r="A178" s="149">
        <v>174</v>
      </c>
      <c r="B178" s="166"/>
      <c r="C178" s="167"/>
      <c r="D178" s="133"/>
      <c r="E178" s="125"/>
      <c r="F178" s="126"/>
      <c r="G178" s="127"/>
      <c r="H178" s="133"/>
      <c r="I178" s="125"/>
      <c r="J178" s="126"/>
      <c r="K178" s="128"/>
      <c r="L178" s="138"/>
      <c r="M178" s="139"/>
    </row>
    <row r="179" spans="1:13" s="148" customFormat="1">
      <c r="A179" s="149">
        <v>175</v>
      </c>
      <c r="B179" s="166"/>
      <c r="C179" s="167"/>
      <c r="D179" s="133"/>
      <c r="E179" s="125"/>
      <c r="F179" s="126"/>
      <c r="G179" s="127"/>
      <c r="H179" s="133"/>
      <c r="I179" s="125"/>
      <c r="J179" s="126"/>
      <c r="K179" s="128"/>
      <c r="L179" s="138"/>
      <c r="M179" s="139"/>
    </row>
    <row r="180" spans="1:13" s="148" customFormat="1">
      <c r="A180" s="149">
        <v>176</v>
      </c>
      <c r="B180" s="166"/>
      <c r="C180" s="167"/>
      <c r="D180" s="133"/>
      <c r="E180" s="125"/>
      <c r="F180" s="126"/>
      <c r="G180" s="127"/>
      <c r="H180" s="133"/>
      <c r="I180" s="125"/>
      <c r="J180" s="126"/>
      <c r="K180" s="128"/>
      <c r="L180" s="138"/>
      <c r="M180" s="139"/>
    </row>
    <row r="181" spans="1:13" s="148" customFormat="1">
      <c r="A181" s="149">
        <v>177</v>
      </c>
      <c r="B181" s="166"/>
      <c r="C181" s="167"/>
      <c r="D181" s="133"/>
      <c r="E181" s="125"/>
      <c r="F181" s="126"/>
      <c r="G181" s="127"/>
      <c r="H181" s="133"/>
      <c r="I181" s="125"/>
      <c r="J181" s="126"/>
      <c r="K181" s="128"/>
      <c r="L181" s="138"/>
      <c r="M181" s="139"/>
    </row>
    <row r="182" spans="1:13" s="148" customFormat="1">
      <c r="A182" s="149">
        <v>178</v>
      </c>
      <c r="B182" s="166"/>
      <c r="C182" s="167"/>
      <c r="D182" s="133"/>
      <c r="E182" s="125"/>
      <c r="F182" s="126"/>
      <c r="G182" s="127"/>
      <c r="H182" s="133"/>
      <c r="I182" s="125"/>
      <c r="J182" s="126"/>
      <c r="K182" s="128"/>
      <c r="L182" s="138"/>
      <c r="M182" s="139"/>
    </row>
    <row r="183" spans="1:13" s="148" customFormat="1">
      <c r="A183" s="149">
        <v>179</v>
      </c>
      <c r="B183" s="166"/>
      <c r="C183" s="167"/>
      <c r="D183" s="133"/>
      <c r="E183" s="125"/>
      <c r="F183" s="126"/>
      <c r="G183" s="127"/>
      <c r="H183" s="133"/>
      <c r="I183" s="125"/>
      <c r="J183" s="126"/>
      <c r="K183" s="128"/>
      <c r="L183" s="138"/>
      <c r="M183" s="139"/>
    </row>
    <row r="184" spans="1:13" s="148" customFormat="1">
      <c r="A184" s="149">
        <v>180</v>
      </c>
      <c r="B184" s="166"/>
      <c r="C184" s="167"/>
      <c r="D184" s="133"/>
      <c r="E184" s="125"/>
      <c r="F184" s="126"/>
      <c r="G184" s="127"/>
      <c r="H184" s="133"/>
      <c r="I184" s="125"/>
      <c r="J184" s="126"/>
      <c r="K184" s="128"/>
      <c r="L184" s="138"/>
      <c r="M184" s="139"/>
    </row>
    <row r="185" spans="1:13" s="148" customFormat="1">
      <c r="A185" s="149">
        <v>181</v>
      </c>
      <c r="B185" s="166"/>
      <c r="C185" s="167"/>
      <c r="D185" s="133"/>
      <c r="E185" s="125"/>
      <c r="F185" s="126"/>
      <c r="G185" s="127"/>
      <c r="H185" s="133"/>
      <c r="I185" s="125"/>
      <c r="J185" s="126"/>
      <c r="K185" s="128"/>
      <c r="L185" s="138"/>
      <c r="M185" s="139"/>
    </row>
    <row r="186" spans="1:13" s="148" customFormat="1">
      <c r="A186" s="149">
        <v>182</v>
      </c>
      <c r="B186" s="166"/>
      <c r="C186" s="167"/>
      <c r="D186" s="133"/>
      <c r="E186" s="125"/>
      <c r="F186" s="126"/>
      <c r="G186" s="127"/>
      <c r="H186" s="133"/>
      <c r="I186" s="125"/>
      <c r="J186" s="126"/>
      <c r="K186" s="128"/>
      <c r="L186" s="138"/>
      <c r="M186" s="139"/>
    </row>
    <row r="187" spans="1:13" s="148" customFormat="1">
      <c r="A187" s="149">
        <v>183</v>
      </c>
      <c r="B187" s="166"/>
      <c r="C187" s="167"/>
      <c r="D187" s="133"/>
      <c r="E187" s="125"/>
      <c r="F187" s="126"/>
      <c r="G187" s="127"/>
      <c r="H187" s="133"/>
      <c r="I187" s="125"/>
      <c r="J187" s="126"/>
      <c r="K187" s="128"/>
      <c r="L187" s="138"/>
      <c r="M187" s="139"/>
    </row>
    <row r="188" spans="1:13" s="148" customFormat="1">
      <c r="A188" s="149">
        <v>184</v>
      </c>
      <c r="B188" s="166"/>
      <c r="C188" s="167"/>
      <c r="D188" s="133"/>
      <c r="E188" s="125"/>
      <c r="F188" s="126"/>
      <c r="G188" s="127"/>
      <c r="H188" s="133"/>
      <c r="I188" s="125"/>
      <c r="J188" s="126"/>
      <c r="K188" s="128"/>
      <c r="L188" s="138"/>
      <c r="M188" s="139"/>
    </row>
    <row r="189" spans="1:13" s="148" customFormat="1">
      <c r="A189" s="149">
        <v>185</v>
      </c>
      <c r="B189" s="166"/>
      <c r="C189" s="167"/>
      <c r="D189" s="133"/>
      <c r="E189" s="125"/>
      <c r="F189" s="126"/>
      <c r="G189" s="127"/>
      <c r="H189" s="133"/>
      <c r="I189" s="125"/>
      <c r="J189" s="126"/>
      <c r="K189" s="128"/>
      <c r="L189" s="138"/>
      <c r="M189" s="139"/>
    </row>
    <row r="190" spans="1:13" s="148" customFormat="1">
      <c r="A190" s="149">
        <v>186</v>
      </c>
      <c r="B190" s="166"/>
      <c r="C190" s="167"/>
      <c r="D190" s="133"/>
      <c r="E190" s="125"/>
      <c r="F190" s="126"/>
      <c r="G190" s="127"/>
      <c r="H190" s="133"/>
      <c r="I190" s="125"/>
      <c r="J190" s="126"/>
      <c r="K190" s="128"/>
      <c r="L190" s="138"/>
      <c r="M190" s="139"/>
    </row>
    <row r="191" spans="1:13" s="148" customFormat="1">
      <c r="A191" s="149">
        <v>187</v>
      </c>
      <c r="B191" s="166"/>
      <c r="C191" s="167"/>
      <c r="D191" s="133"/>
      <c r="E191" s="125"/>
      <c r="F191" s="126"/>
      <c r="G191" s="127"/>
      <c r="H191" s="133"/>
      <c r="I191" s="125"/>
      <c r="J191" s="126"/>
      <c r="K191" s="128"/>
      <c r="L191" s="138"/>
      <c r="M191" s="139"/>
    </row>
    <row r="192" spans="1:13" s="148" customFormat="1">
      <c r="A192" s="149">
        <v>188</v>
      </c>
      <c r="B192" s="166"/>
      <c r="C192" s="167"/>
      <c r="D192" s="133"/>
      <c r="E192" s="125"/>
      <c r="F192" s="126"/>
      <c r="G192" s="127"/>
      <c r="H192" s="133"/>
      <c r="I192" s="125"/>
      <c r="J192" s="126"/>
      <c r="K192" s="128"/>
      <c r="L192" s="138"/>
      <c r="M192" s="139"/>
    </row>
    <row r="193" spans="1:13" s="148" customFormat="1">
      <c r="A193" s="149">
        <v>189</v>
      </c>
      <c r="B193" s="166"/>
      <c r="C193" s="167"/>
      <c r="D193" s="133"/>
      <c r="E193" s="125"/>
      <c r="F193" s="126"/>
      <c r="G193" s="127"/>
      <c r="H193" s="133"/>
      <c r="I193" s="125"/>
      <c r="J193" s="126"/>
      <c r="K193" s="128"/>
      <c r="L193" s="138"/>
      <c r="M193" s="139"/>
    </row>
    <row r="194" spans="1:13" s="148" customFormat="1">
      <c r="A194" s="149">
        <v>190</v>
      </c>
      <c r="B194" s="166"/>
      <c r="C194" s="167"/>
      <c r="D194" s="133"/>
      <c r="E194" s="125"/>
      <c r="F194" s="126"/>
      <c r="G194" s="127"/>
      <c r="H194" s="133"/>
      <c r="I194" s="125"/>
      <c r="J194" s="126"/>
      <c r="K194" s="128"/>
      <c r="L194" s="138"/>
      <c r="M194" s="139"/>
    </row>
    <row r="195" spans="1:13" s="148" customFormat="1">
      <c r="A195" s="149">
        <v>191</v>
      </c>
      <c r="B195" s="166"/>
      <c r="C195" s="167"/>
      <c r="D195" s="133"/>
      <c r="E195" s="125"/>
      <c r="F195" s="126"/>
      <c r="G195" s="127"/>
      <c r="H195" s="133"/>
      <c r="I195" s="125"/>
      <c r="J195" s="126"/>
      <c r="K195" s="128"/>
      <c r="L195" s="138"/>
      <c r="M195" s="139"/>
    </row>
    <row r="196" spans="1:13" s="148" customFormat="1">
      <c r="A196" s="149">
        <v>192</v>
      </c>
      <c r="B196" s="166"/>
      <c r="C196" s="167"/>
      <c r="D196" s="133"/>
      <c r="E196" s="125"/>
      <c r="F196" s="126"/>
      <c r="G196" s="127"/>
      <c r="H196" s="133"/>
      <c r="I196" s="125"/>
      <c r="J196" s="126"/>
      <c r="K196" s="128"/>
      <c r="L196" s="138"/>
      <c r="M196" s="139"/>
    </row>
    <row r="197" spans="1:13" s="148" customFormat="1">
      <c r="A197" s="149">
        <v>193</v>
      </c>
      <c r="B197" s="166"/>
      <c r="C197" s="167"/>
      <c r="D197" s="133"/>
      <c r="E197" s="125"/>
      <c r="F197" s="126"/>
      <c r="G197" s="127"/>
      <c r="H197" s="133"/>
      <c r="I197" s="125"/>
      <c r="J197" s="126"/>
      <c r="K197" s="128"/>
      <c r="L197" s="138"/>
      <c r="M197" s="139"/>
    </row>
    <row r="198" spans="1:13" s="148" customFormat="1">
      <c r="A198" s="149">
        <v>194</v>
      </c>
      <c r="B198" s="166"/>
      <c r="C198" s="167"/>
      <c r="D198" s="133"/>
      <c r="E198" s="125"/>
      <c r="F198" s="126"/>
      <c r="G198" s="127"/>
      <c r="H198" s="133"/>
      <c r="I198" s="125"/>
      <c r="J198" s="126"/>
      <c r="K198" s="128"/>
      <c r="L198" s="138"/>
      <c r="M198" s="139"/>
    </row>
    <row r="199" spans="1:13" s="148" customFormat="1">
      <c r="A199" s="149">
        <v>195</v>
      </c>
      <c r="B199" s="166"/>
      <c r="C199" s="167"/>
      <c r="D199" s="133"/>
      <c r="E199" s="125"/>
      <c r="F199" s="126"/>
      <c r="G199" s="127"/>
      <c r="H199" s="133"/>
      <c r="I199" s="125"/>
      <c r="J199" s="126"/>
      <c r="K199" s="128"/>
      <c r="L199" s="138"/>
      <c r="M199" s="139"/>
    </row>
    <row r="200" spans="1:13" s="148" customFormat="1">
      <c r="A200" s="149">
        <v>196</v>
      </c>
      <c r="B200" s="166"/>
      <c r="C200" s="167"/>
      <c r="D200" s="133"/>
      <c r="E200" s="125"/>
      <c r="F200" s="126"/>
      <c r="G200" s="127"/>
      <c r="H200" s="133"/>
      <c r="I200" s="125"/>
      <c r="J200" s="126"/>
      <c r="K200" s="128"/>
      <c r="L200" s="138"/>
      <c r="M200" s="139"/>
    </row>
    <row r="201" spans="1:13" s="148" customFormat="1">
      <c r="A201" s="149">
        <v>197</v>
      </c>
      <c r="B201" s="166"/>
      <c r="C201" s="167"/>
      <c r="D201" s="133"/>
      <c r="E201" s="125"/>
      <c r="F201" s="126"/>
      <c r="G201" s="127"/>
      <c r="H201" s="133"/>
      <c r="I201" s="125"/>
      <c r="J201" s="126"/>
      <c r="K201" s="128"/>
      <c r="L201" s="138"/>
      <c r="M201" s="139"/>
    </row>
    <row r="202" spans="1:13" s="148" customFormat="1">
      <c r="A202" s="149">
        <v>198</v>
      </c>
      <c r="B202" s="166"/>
      <c r="C202" s="167"/>
      <c r="D202" s="133"/>
      <c r="E202" s="125"/>
      <c r="F202" s="126"/>
      <c r="G202" s="127"/>
      <c r="H202" s="133"/>
      <c r="I202" s="125"/>
      <c r="J202" s="126"/>
      <c r="K202" s="128"/>
      <c r="L202" s="138"/>
      <c r="M202" s="139"/>
    </row>
    <row r="203" spans="1:13" s="148" customFormat="1">
      <c r="A203" s="149">
        <v>199</v>
      </c>
      <c r="B203" s="166"/>
      <c r="C203" s="167"/>
      <c r="D203" s="133"/>
      <c r="E203" s="125"/>
      <c r="F203" s="126"/>
      <c r="G203" s="127"/>
      <c r="H203" s="133"/>
      <c r="I203" s="125"/>
      <c r="J203" s="126"/>
      <c r="K203" s="128"/>
      <c r="L203" s="138"/>
      <c r="M203" s="139"/>
    </row>
    <row r="204" spans="1:13" s="148" customFormat="1">
      <c r="A204" s="149">
        <v>200</v>
      </c>
      <c r="B204" s="166"/>
      <c r="C204" s="167"/>
      <c r="D204" s="133"/>
      <c r="E204" s="125"/>
      <c r="F204" s="126"/>
      <c r="G204" s="127"/>
      <c r="H204" s="133"/>
      <c r="I204" s="125"/>
      <c r="J204" s="126"/>
      <c r="K204" s="128"/>
      <c r="L204" s="138"/>
      <c r="M204" s="139"/>
    </row>
    <row r="205" spans="1:13" s="148" customFormat="1">
      <c r="A205" s="149">
        <v>201</v>
      </c>
      <c r="B205" s="166"/>
      <c r="C205" s="167"/>
      <c r="D205" s="133"/>
      <c r="E205" s="125"/>
      <c r="F205" s="126"/>
      <c r="G205" s="127"/>
      <c r="H205" s="133"/>
      <c r="I205" s="125"/>
      <c r="J205" s="126"/>
      <c r="K205" s="128"/>
      <c r="L205" s="138"/>
      <c r="M205" s="139"/>
    </row>
    <row r="206" spans="1:13" s="148" customFormat="1">
      <c r="A206" s="149">
        <v>202</v>
      </c>
      <c r="B206" s="166"/>
      <c r="C206" s="167"/>
      <c r="D206" s="133"/>
      <c r="E206" s="125"/>
      <c r="F206" s="126"/>
      <c r="G206" s="127"/>
      <c r="H206" s="133"/>
      <c r="I206" s="125"/>
      <c r="J206" s="126"/>
      <c r="K206" s="128"/>
      <c r="L206" s="138"/>
      <c r="M206" s="139"/>
    </row>
    <row r="207" spans="1:13" s="148" customFormat="1">
      <c r="A207" s="149">
        <v>203</v>
      </c>
      <c r="B207" s="166"/>
      <c r="C207" s="167"/>
      <c r="D207" s="133"/>
      <c r="E207" s="125"/>
      <c r="F207" s="126"/>
      <c r="G207" s="127"/>
      <c r="H207" s="133"/>
      <c r="I207" s="125"/>
      <c r="J207" s="126"/>
      <c r="K207" s="128"/>
      <c r="L207" s="138"/>
      <c r="M207" s="139"/>
    </row>
    <row r="208" spans="1:13" s="148" customFormat="1">
      <c r="A208" s="149">
        <v>204</v>
      </c>
      <c r="B208" s="166"/>
      <c r="C208" s="167"/>
      <c r="D208" s="133"/>
      <c r="E208" s="125"/>
      <c r="F208" s="126"/>
      <c r="G208" s="127"/>
      <c r="H208" s="133"/>
      <c r="I208" s="125"/>
      <c r="J208" s="126"/>
      <c r="K208" s="128"/>
      <c r="L208" s="138"/>
      <c r="M208" s="139"/>
    </row>
    <row r="209" spans="1:13" s="148" customFormat="1">
      <c r="A209" s="149">
        <v>205</v>
      </c>
      <c r="B209" s="166"/>
      <c r="C209" s="167"/>
      <c r="D209" s="133"/>
      <c r="E209" s="125"/>
      <c r="F209" s="126"/>
      <c r="G209" s="127"/>
      <c r="H209" s="133"/>
      <c r="I209" s="125"/>
      <c r="J209" s="126"/>
      <c r="K209" s="128"/>
      <c r="L209" s="138"/>
      <c r="M209" s="139"/>
    </row>
    <row r="210" spans="1:13" s="148" customFormat="1">
      <c r="A210" s="149">
        <v>206</v>
      </c>
      <c r="B210" s="166"/>
      <c r="C210" s="167"/>
      <c r="D210" s="133"/>
      <c r="E210" s="125"/>
      <c r="F210" s="126"/>
      <c r="G210" s="127"/>
      <c r="H210" s="133"/>
      <c r="I210" s="125"/>
      <c r="J210" s="126"/>
      <c r="K210" s="128"/>
      <c r="L210" s="138"/>
      <c r="M210" s="139"/>
    </row>
    <row r="211" spans="1:13" s="148" customFormat="1">
      <c r="A211" s="149">
        <v>207</v>
      </c>
      <c r="B211" s="166"/>
      <c r="C211" s="167"/>
      <c r="D211" s="133"/>
      <c r="E211" s="125"/>
      <c r="F211" s="126"/>
      <c r="G211" s="127"/>
      <c r="H211" s="133"/>
      <c r="I211" s="125"/>
      <c r="J211" s="126"/>
      <c r="K211" s="128"/>
      <c r="L211" s="138"/>
      <c r="M211" s="139"/>
    </row>
    <row r="212" spans="1:13" s="148" customFormat="1">
      <c r="A212" s="149">
        <v>208</v>
      </c>
      <c r="B212" s="166"/>
      <c r="C212" s="167"/>
      <c r="D212" s="133"/>
      <c r="E212" s="125"/>
      <c r="F212" s="126"/>
      <c r="G212" s="127"/>
      <c r="H212" s="133"/>
      <c r="I212" s="125"/>
      <c r="J212" s="126"/>
      <c r="K212" s="128"/>
      <c r="L212" s="138"/>
      <c r="M212" s="139"/>
    </row>
    <row r="213" spans="1:13" s="148" customFormat="1">
      <c r="A213" s="149">
        <v>209</v>
      </c>
      <c r="B213" s="166"/>
      <c r="C213" s="167"/>
      <c r="D213" s="133"/>
      <c r="E213" s="125"/>
      <c r="F213" s="126"/>
      <c r="G213" s="127"/>
      <c r="H213" s="133"/>
      <c r="I213" s="125"/>
      <c r="J213" s="126"/>
      <c r="K213" s="128"/>
      <c r="L213" s="138"/>
      <c r="M213" s="139"/>
    </row>
    <row r="214" spans="1:13" s="148" customFormat="1">
      <c r="A214" s="149">
        <v>210</v>
      </c>
      <c r="B214" s="166"/>
      <c r="C214" s="167"/>
      <c r="D214" s="133"/>
      <c r="E214" s="125"/>
      <c r="F214" s="126"/>
      <c r="G214" s="127"/>
      <c r="H214" s="133"/>
      <c r="I214" s="125"/>
      <c r="J214" s="126"/>
      <c r="K214" s="128"/>
      <c r="L214" s="138"/>
      <c r="M214" s="139"/>
    </row>
    <row r="215" spans="1:13" s="148" customFormat="1">
      <c r="A215" s="149">
        <v>211</v>
      </c>
      <c r="B215" s="166"/>
      <c r="C215" s="167"/>
      <c r="D215" s="133"/>
      <c r="E215" s="125"/>
      <c r="F215" s="126"/>
      <c r="G215" s="127"/>
      <c r="H215" s="133"/>
      <c r="I215" s="125"/>
      <c r="J215" s="126"/>
      <c r="K215" s="128"/>
      <c r="L215" s="138"/>
      <c r="M215" s="139"/>
    </row>
    <row r="216" spans="1:13" s="148" customFormat="1">
      <c r="A216" s="149">
        <v>212</v>
      </c>
      <c r="B216" s="166"/>
      <c r="C216" s="167"/>
      <c r="D216" s="133"/>
      <c r="E216" s="125"/>
      <c r="F216" s="126"/>
      <c r="G216" s="127"/>
      <c r="H216" s="133"/>
      <c r="I216" s="125"/>
      <c r="J216" s="126"/>
      <c r="K216" s="128"/>
      <c r="L216" s="138"/>
      <c r="M216" s="139"/>
    </row>
    <row r="217" spans="1:13" s="148" customFormat="1">
      <c r="A217" s="149">
        <v>213</v>
      </c>
      <c r="B217" s="166"/>
      <c r="C217" s="167"/>
      <c r="D217" s="133"/>
      <c r="E217" s="125"/>
      <c r="F217" s="126"/>
      <c r="G217" s="127"/>
      <c r="H217" s="133"/>
      <c r="I217" s="125"/>
      <c r="J217" s="126"/>
      <c r="K217" s="128"/>
      <c r="L217" s="138"/>
      <c r="M217" s="139"/>
    </row>
    <row r="218" spans="1:13" s="148" customFormat="1">
      <c r="A218" s="149">
        <v>214</v>
      </c>
      <c r="B218" s="166"/>
      <c r="C218" s="167"/>
      <c r="D218" s="133"/>
      <c r="E218" s="125"/>
      <c r="F218" s="126"/>
      <c r="G218" s="127"/>
      <c r="H218" s="133"/>
      <c r="I218" s="125"/>
      <c r="J218" s="126"/>
      <c r="K218" s="128"/>
      <c r="L218" s="138"/>
      <c r="M218" s="139"/>
    </row>
    <row r="219" spans="1:13" s="148" customFormat="1">
      <c r="A219" s="149">
        <v>215</v>
      </c>
      <c r="B219" s="166"/>
      <c r="C219" s="167"/>
      <c r="D219" s="133"/>
      <c r="E219" s="125"/>
      <c r="F219" s="126"/>
      <c r="G219" s="127"/>
      <c r="H219" s="133"/>
      <c r="I219" s="125"/>
      <c r="J219" s="126"/>
      <c r="K219" s="128"/>
      <c r="L219" s="138"/>
      <c r="M219" s="139"/>
    </row>
    <row r="220" spans="1:13" s="148" customFormat="1">
      <c r="A220" s="149">
        <v>216</v>
      </c>
      <c r="B220" s="166"/>
      <c r="C220" s="167"/>
      <c r="D220" s="133"/>
      <c r="E220" s="125"/>
      <c r="F220" s="126"/>
      <c r="G220" s="127"/>
      <c r="H220" s="133"/>
      <c r="I220" s="125"/>
      <c r="J220" s="126"/>
      <c r="K220" s="128"/>
      <c r="L220" s="138"/>
      <c r="M220" s="139"/>
    </row>
    <row r="221" spans="1:13" s="148" customFormat="1">
      <c r="A221" s="149">
        <v>217</v>
      </c>
      <c r="B221" s="166"/>
      <c r="C221" s="167"/>
      <c r="D221" s="133"/>
      <c r="E221" s="125"/>
      <c r="F221" s="126"/>
      <c r="G221" s="127"/>
      <c r="H221" s="133"/>
      <c r="I221" s="125"/>
      <c r="J221" s="126"/>
      <c r="K221" s="128"/>
      <c r="L221" s="138"/>
      <c r="M221" s="139"/>
    </row>
    <row r="222" spans="1:13" s="148" customFormat="1">
      <c r="A222" s="149">
        <v>218</v>
      </c>
      <c r="B222" s="166"/>
      <c r="C222" s="167"/>
      <c r="D222" s="133"/>
      <c r="E222" s="125"/>
      <c r="F222" s="126"/>
      <c r="G222" s="127"/>
      <c r="H222" s="133"/>
      <c r="I222" s="125"/>
      <c r="J222" s="126"/>
      <c r="K222" s="128"/>
      <c r="L222" s="138"/>
      <c r="M222" s="139"/>
    </row>
    <row r="223" spans="1:13" s="148" customFormat="1">
      <c r="A223" s="149">
        <v>219</v>
      </c>
      <c r="B223" s="166"/>
      <c r="C223" s="167"/>
      <c r="D223" s="133"/>
      <c r="E223" s="125"/>
      <c r="F223" s="126"/>
      <c r="G223" s="127"/>
      <c r="H223" s="133"/>
      <c r="I223" s="125"/>
      <c r="J223" s="126"/>
      <c r="K223" s="128"/>
      <c r="L223" s="138"/>
      <c r="M223" s="139"/>
    </row>
    <row r="224" spans="1:13" s="148" customFormat="1">
      <c r="A224" s="149">
        <v>220</v>
      </c>
      <c r="B224" s="166"/>
      <c r="C224" s="167"/>
      <c r="D224" s="133"/>
      <c r="E224" s="125"/>
      <c r="F224" s="126"/>
      <c r="G224" s="127"/>
      <c r="H224" s="133"/>
      <c r="I224" s="125"/>
      <c r="J224" s="126"/>
      <c r="K224" s="128"/>
      <c r="L224" s="138"/>
      <c r="M224" s="139"/>
    </row>
    <row r="225" spans="1:13" s="148" customFormat="1">
      <c r="A225" s="149">
        <v>221</v>
      </c>
      <c r="B225" s="166"/>
      <c r="C225" s="167"/>
      <c r="D225" s="133"/>
      <c r="E225" s="125"/>
      <c r="F225" s="126"/>
      <c r="G225" s="127"/>
      <c r="H225" s="133"/>
      <c r="I225" s="125"/>
      <c r="J225" s="126"/>
      <c r="K225" s="128"/>
      <c r="L225" s="138"/>
      <c r="M225" s="139"/>
    </row>
    <row r="226" spans="1:13" s="148" customFormat="1">
      <c r="A226" s="149">
        <v>222</v>
      </c>
      <c r="B226" s="166"/>
      <c r="C226" s="167"/>
      <c r="D226" s="133"/>
      <c r="E226" s="125"/>
      <c r="F226" s="126"/>
      <c r="G226" s="127"/>
      <c r="H226" s="133"/>
      <c r="I226" s="125"/>
      <c r="J226" s="126"/>
      <c r="K226" s="128"/>
      <c r="L226" s="138"/>
      <c r="M226" s="139"/>
    </row>
    <row r="227" spans="1:13" s="148" customFormat="1">
      <c r="A227" s="149">
        <v>223</v>
      </c>
      <c r="B227" s="166"/>
      <c r="C227" s="167"/>
      <c r="D227" s="133"/>
      <c r="E227" s="125"/>
      <c r="F227" s="126"/>
      <c r="G227" s="127"/>
      <c r="H227" s="133"/>
      <c r="I227" s="125"/>
      <c r="J227" s="126"/>
      <c r="K227" s="128"/>
      <c r="L227" s="138"/>
      <c r="M227" s="139"/>
    </row>
    <row r="228" spans="1:13" s="148" customFormat="1">
      <c r="A228" s="149">
        <v>224</v>
      </c>
      <c r="B228" s="166"/>
      <c r="C228" s="167"/>
      <c r="D228" s="133"/>
      <c r="E228" s="125"/>
      <c r="F228" s="126"/>
      <c r="G228" s="127"/>
      <c r="H228" s="133"/>
      <c r="I228" s="125"/>
      <c r="J228" s="126"/>
      <c r="K228" s="128"/>
      <c r="L228" s="138"/>
      <c r="M228" s="139"/>
    </row>
    <row r="229" spans="1:13" s="148" customFormat="1">
      <c r="A229" s="149">
        <v>225</v>
      </c>
      <c r="B229" s="166"/>
      <c r="C229" s="167"/>
      <c r="D229" s="133"/>
      <c r="E229" s="125"/>
      <c r="F229" s="126"/>
      <c r="G229" s="127"/>
      <c r="H229" s="133"/>
      <c r="I229" s="125"/>
      <c r="J229" s="126"/>
      <c r="K229" s="128"/>
      <c r="L229" s="138"/>
      <c r="M229" s="139"/>
    </row>
    <row r="230" spans="1:13" s="148" customFormat="1">
      <c r="A230" s="149">
        <v>226</v>
      </c>
      <c r="B230" s="166"/>
      <c r="C230" s="167"/>
      <c r="D230" s="133"/>
      <c r="E230" s="125"/>
      <c r="F230" s="126"/>
      <c r="G230" s="127"/>
      <c r="H230" s="133"/>
      <c r="I230" s="125"/>
      <c r="J230" s="126"/>
      <c r="K230" s="128"/>
      <c r="L230" s="138"/>
      <c r="M230" s="139"/>
    </row>
    <row r="231" spans="1:13" s="148" customFormat="1">
      <c r="A231" s="149">
        <v>227</v>
      </c>
      <c r="B231" s="166"/>
      <c r="C231" s="167"/>
      <c r="D231" s="133"/>
      <c r="E231" s="125"/>
      <c r="F231" s="126"/>
      <c r="G231" s="127"/>
      <c r="H231" s="133"/>
      <c r="I231" s="125"/>
      <c r="J231" s="126"/>
      <c r="K231" s="128"/>
      <c r="L231" s="138"/>
      <c r="M231" s="139"/>
    </row>
    <row r="232" spans="1:13" s="148" customFormat="1">
      <c r="A232" s="149">
        <v>228</v>
      </c>
      <c r="B232" s="166"/>
      <c r="C232" s="167"/>
      <c r="D232" s="133"/>
      <c r="E232" s="125"/>
      <c r="F232" s="126"/>
      <c r="G232" s="127"/>
      <c r="H232" s="133"/>
      <c r="I232" s="125"/>
      <c r="J232" s="126"/>
      <c r="K232" s="128"/>
      <c r="L232" s="138"/>
      <c r="M232" s="139"/>
    </row>
    <row r="233" spans="1:13" s="148" customFormat="1">
      <c r="A233" s="149">
        <v>229</v>
      </c>
      <c r="B233" s="166"/>
      <c r="C233" s="167"/>
      <c r="D233" s="133"/>
      <c r="E233" s="125"/>
      <c r="F233" s="126"/>
      <c r="G233" s="127"/>
      <c r="H233" s="133"/>
      <c r="I233" s="125"/>
      <c r="J233" s="126"/>
      <c r="K233" s="128"/>
      <c r="L233" s="138"/>
      <c r="M233" s="139"/>
    </row>
    <row r="234" spans="1:13" s="148" customFormat="1">
      <c r="A234" s="149">
        <v>230</v>
      </c>
      <c r="B234" s="166"/>
      <c r="C234" s="167"/>
      <c r="D234" s="133"/>
      <c r="E234" s="125"/>
      <c r="F234" s="126"/>
      <c r="G234" s="127"/>
      <c r="H234" s="133"/>
      <c r="I234" s="125"/>
      <c r="J234" s="126"/>
      <c r="K234" s="128"/>
      <c r="L234" s="138"/>
      <c r="M234" s="139"/>
    </row>
    <row r="235" spans="1:13" s="148" customFormat="1">
      <c r="A235" s="149">
        <v>231</v>
      </c>
      <c r="B235" s="166"/>
      <c r="C235" s="167"/>
      <c r="D235" s="133"/>
      <c r="E235" s="125"/>
      <c r="F235" s="126"/>
      <c r="G235" s="127"/>
      <c r="H235" s="133"/>
      <c r="I235" s="125"/>
      <c r="J235" s="126"/>
      <c r="K235" s="128"/>
      <c r="L235" s="138"/>
      <c r="M235" s="139"/>
    </row>
    <row r="236" spans="1:13" s="148" customFormat="1">
      <c r="A236" s="149">
        <v>232</v>
      </c>
      <c r="B236" s="166"/>
      <c r="C236" s="167"/>
      <c r="D236" s="133"/>
      <c r="E236" s="125"/>
      <c r="F236" s="126"/>
      <c r="G236" s="127"/>
      <c r="H236" s="133"/>
      <c r="I236" s="125"/>
      <c r="J236" s="126"/>
      <c r="K236" s="128"/>
      <c r="L236" s="138"/>
      <c r="M236" s="139"/>
    </row>
    <row r="237" spans="1:13" s="148" customFormat="1">
      <c r="A237" s="149">
        <v>233</v>
      </c>
      <c r="B237" s="166"/>
      <c r="C237" s="167"/>
      <c r="D237" s="133"/>
      <c r="E237" s="125"/>
      <c r="F237" s="126"/>
      <c r="G237" s="127"/>
      <c r="H237" s="133"/>
      <c r="I237" s="125"/>
      <c r="J237" s="126"/>
      <c r="K237" s="128"/>
      <c r="L237" s="138"/>
      <c r="M237" s="139"/>
    </row>
    <row r="238" spans="1:13" s="148" customFormat="1">
      <c r="A238" s="149">
        <v>234</v>
      </c>
      <c r="B238" s="166"/>
      <c r="C238" s="167"/>
      <c r="D238" s="133"/>
      <c r="E238" s="125"/>
      <c r="F238" s="126"/>
      <c r="G238" s="127"/>
      <c r="H238" s="133"/>
      <c r="I238" s="125"/>
      <c r="J238" s="126"/>
      <c r="K238" s="128"/>
      <c r="L238" s="138"/>
      <c r="M238" s="139"/>
    </row>
    <row r="239" spans="1:13" s="148" customFormat="1">
      <c r="A239" s="149">
        <v>235</v>
      </c>
      <c r="B239" s="166"/>
      <c r="C239" s="167"/>
      <c r="D239" s="133"/>
      <c r="E239" s="125"/>
      <c r="F239" s="126"/>
      <c r="G239" s="127"/>
      <c r="H239" s="133"/>
      <c r="I239" s="125"/>
      <c r="J239" s="126"/>
      <c r="K239" s="128"/>
      <c r="L239" s="138"/>
      <c r="M239" s="139"/>
    </row>
    <row r="240" spans="1:13" s="148" customFormat="1">
      <c r="A240" s="149">
        <v>236</v>
      </c>
      <c r="B240" s="166"/>
      <c r="C240" s="167"/>
      <c r="D240" s="133"/>
      <c r="E240" s="125"/>
      <c r="F240" s="126"/>
      <c r="G240" s="127"/>
      <c r="H240" s="133"/>
      <c r="I240" s="125"/>
      <c r="J240" s="126"/>
      <c r="K240" s="128"/>
      <c r="L240" s="138"/>
      <c r="M240" s="139"/>
    </row>
    <row r="241" spans="1:13" s="148" customFormat="1">
      <c r="A241" s="149">
        <v>237</v>
      </c>
      <c r="B241" s="166"/>
      <c r="C241" s="167"/>
      <c r="D241" s="133"/>
      <c r="E241" s="125"/>
      <c r="F241" s="126"/>
      <c r="G241" s="127"/>
      <c r="H241" s="133"/>
      <c r="I241" s="125"/>
      <c r="J241" s="126"/>
      <c r="K241" s="128"/>
      <c r="L241" s="138"/>
      <c r="M241" s="139"/>
    </row>
    <row r="242" spans="1:13" s="148" customFormat="1">
      <c r="A242" s="149">
        <v>238</v>
      </c>
      <c r="B242" s="166"/>
      <c r="C242" s="167"/>
      <c r="D242" s="133"/>
      <c r="E242" s="125"/>
      <c r="F242" s="126"/>
      <c r="G242" s="127"/>
      <c r="H242" s="133"/>
      <c r="I242" s="125"/>
      <c r="J242" s="126"/>
      <c r="K242" s="128"/>
      <c r="L242" s="138"/>
      <c r="M242" s="139"/>
    </row>
    <row r="243" spans="1:13" s="148" customFormat="1">
      <c r="A243" s="149">
        <v>239</v>
      </c>
      <c r="B243" s="166"/>
      <c r="C243" s="167"/>
      <c r="D243" s="133"/>
      <c r="E243" s="125"/>
      <c r="F243" s="126"/>
      <c r="G243" s="127"/>
      <c r="H243" s="133"/>
      <c r="I243" s="125"/>
      <c r="J243" s="126"/>
      <c r="K243" s="128"/>
      <c r="L243" s="138"/>
      <c r="M243" s="139"/>
    </row>
    <row r="244" spans="1:13" s="148" customFormat="1">
      <c r="A244" s="149">
        <v>240</v>
      </c>
      <c r="B244" s="166"/>
      <c r="C244" s="167"/>
      <c r="D244" s="133"/>
      <c r="E244" s="125"/>
      <c r="F244" s="126"/>
      <c r="G244" s="127"/>
      <c r="H244" s="133"/>
      <c r="I244" s="125"/>
      <c r="J244" s="126"/>
      <c r="K244" s="128"/>
      <c r="L244" s="138"/>
      <c r="M244" s="139"/>
    </row>
    <row r="245" spans="1:13" s="148" customFormat="1">
      <c r="A245" s="149">
        <v>241</v>
      </c>
      <c r="B245" s="166"/>
      <c r="C245" s="167"/>
      <c r="D245" s="133"/>
      <c r="E245" s="125"/>
      <c r="F245" s="126"/>
      <c r="G245" s="127"/>
      <c r="H245" s="133"/>
      <c r="I245" s="125"/>
      <c r="J245" s="126"/>
      <c r="K245" s="128"/>
      <c r="L245" s="138"/>
      <c r="M245" s="139"/>
    </row>
    <row r="246" spans="1:13" s="148" customFormat="1">
      <c r="A246" s="149">
        <v>242</v>
      </c>
      <c r="B246" s="166"/>
      <c r="C246" s="167"/>
      <c r="D246" s="133"/>
      <c r="E246" s="125"/>
      <c r="F246" s="126"/>
      <c r="G246" s="127"/>
      <c r="H246" s="133"/>
      <c r="I246" s="125"/>
      <c r="J246" s="126"/>
      <c r="K246" s="128"/>
      <c r="L246" s="138"/>
      <c r="M246" s="139"/>
    </row>
    <row r="247" spans="1:13" s="148" customFormat="1">
      <c r="A247" s="149">
        <v>243</v>
      </c>
      <c r="B247" s="166"/>
      <c r="C247" s="167"/>
      <c r="D247" s="133"/>
      <c r="E247" s="125"/>
      <c r="F247" s="126"/>
      <c r="G247" s="127"/>
      <c r="H247" s="133"/>
      <c r="I247" s="125"/>
      <c r="J247" s="126"/>
      <c r="K247" s="128"/>
      <c r="L247" s="138"/>
      <c r="M247" s="139"/>
    </row>
    <row r="248" spans="1:13" s="148" customFormat="1">
      <c r="A248" s="149">
        <v>244</v>
      </c>
      <c r="B248" s="166"/>
      <c r="C248" s="167"/>
      <c r="D248" s="133"/>
      <c r="E248" s="125"/>
      <c r="F248" s="126"/>
      <c r="G248" s="127"/>
      <c r="H248" s="133"/>
      <c r="I248" s="125"/>
      <c r="J248" s="126"/>
      <c r="K248" s="128"/>
      <c r="L248" s="138"/>
      <c r="M248" s="139"/>
    </row>
    <row r="249" spans="1:13" s="148" customFormat="1">
      <c r="A249" s="149">
        <v>245</v>
      </c>
      <c r="B249" s="166"/>
      <c r="C249" s="167"/>
      <c r="D249" s="133"/>
      <c r="E249" s="125"/>
      <c r="F249" s="126"/>
      <c r="G249" s="127"/>
      <c r="H249" s="133"/>
      <c r="I249" s="125"/>
      <c r="J249" s="126"/>
      <c r="K249" s="128"/>
      <c r="L249" s="138"/>
      <c r="M249" s="139"/>
    </row>
    <row r="250" spans="1:13" s="148" customFormat="1">
      <c r="A250" s="149">
        <v>246</v>
      </c>
      <c r="B250" s="166"/>
      <c r="C250" s="167"/>
      <c r="D250" s="133"/>
      <c r="E250" s="125"/>
      <c r="F250" s="126"/>
      <c r="G250" s="127"/>
      <c r="H250" s="133"/>
      <c r="I250" s="125"/>
      <c r="J250" s="126"/>
      <c r="K250" s="128"/>
      <c r="L250" s="138"/>
      <c r="M250" s="139"/>
    </row>
    <row r="251" spans="1:13" s="148" customFormat="1">
      <c r="A251" s="149">
        <v>247</v>
      </c>
      <c r="B251" s="166"/>
      <c r="C251" s="167"/>
      <c r="D251" s="133"/>
      <c r="E251" s="125"/>
      <c r="F251" s="126"/>
      <c r="G251" s="127"/>
      <c r="H251" s="133"/>
      <c r="I251" s="125"/>
      <c r="J251" s="126"/>
      <c r="K251" s="128"/>
      <c r="L251" s="138"/>
      <c r="M251" s="139"/>
    </row>
    <row r="252" spans="1:13" s="148" customFormat="1">
      <c r="A252" s="149">
        <v>248</v>
      </c>
      <c r="B252" s="166"/>
      <c r="C252" s="167"/>
      <c r="D252" s="133"/>
      <c r="E252" s="125"/>
      <c r="F252" s="126"/>
      <c r="G252" s="127"/>
      <c r="H252" s="133"/>
      <c r="I252" s="125"/>
      <c r="J252" s="126"/>
      <c r="K252" s="128"/>
      <c r="L252" s="138"/>
      <c r="M252" s="139"/>
    </row>
    <row r="253" spans="1:13" s="148" customFormat="1">
      <c r="A253" s="149">
        <v>249</v>
      </c>
      <c r="B253" s="166"/>
      <c r="C253" s="167"/>
      <c r="D253" s="133"/>
      <c r="E253" s="125"/>
      <c r="F253" s="126"/>
      <c r="G253" s="127"/>
      <c r="H253" s="133"/>
      <c r="I253" s="125"/>
      <c r="J253" s="126"/>
      <c r="K253" s="128"/>
      <c r="L253" s="138"/>
      <c r="M253" s="139"/>
    </row>
    <row r="254" spans="1:13" s="148" customFormat="1">
      <c r="A254" s="149">
        <v>250</v>
      </c>
      <c r="B254" s="166"/>
      <c r="C254" s="167"/>
      <c r="D254" s="133"/>
      <c r="E254" s="125"/>
      <c r="F254" s="126"/>
      <c r="G254" s="127"/>
      <c r="H254" s="133"/>
      <c r="I254" s="125"/>
      <c r="J254" s="126"/>
      <c r="K254" s="128"/>
      <c r="L254" s="138"/>
      <c r="M254" s="139"/>
    </row>
    <row r="255" spans="1:13" s="148" customFormat="1">
      <c r="A255" s="149">
        <v>251</v>
      </c>
      <c r="B255" s="166"/>
      <c r="C255" s="167"/>
      <c r="D255" s="133"/>
      <c r="E255" s="125"/>
      <c r="F255" s="126"/>
      <c r="G255" s="127"/>
      <c r="H255" s="133"/>
      <c r="I255" s="125"/>
      <c r="J255" s="126"/>
      <c r="K255" s="128"/>
      <c r="L255" s="138"/>
      <c r="M255" s="139"/>
    </row>
    <row r="256" spans="1:13" s="148" customFormat="1">
      <c r="A256" s="149">
        <v>252</v>
      </c>
      <c r="B256" s="166"/>
      <c r="C256" s="167"/>
      <c r="D256" s="133"/>
      <c r="E256" s="125"/>
      <c r="F256" s="126"/>
      <c r="G256" s="127"/>
      <c r="H256" s="133"/>
      <c r="I256" s="125"/>
      <c r="J256" s="126"/>
      <c r="K256" s="128"/>
      <c r="L256" s="138"/>
      <c r="M256" s="139"/>
    </row>
    <row r="257" spans="1:13" s="148" customFormat="1">
      <c r="A257" s="149">
        <v>253</v>
      </c>
      <c r="B257" s="166"/>
      <c r="C257" s="167"/>
      <c r="D257" s="133"/>
      <c r="E257" s="125"/>
      <c r="F257" s="126"/>
      <c r="G257" s="127"/>
      <c r="H257" s="133"/>
      <c r="I257" s="125"/>
      <c r="J257" s="126"/>
      <c r="K257" s="128"/>
      <c r="L257" s="138"/>
      <c r="M257" s="139"/>
    </row>
    <row r="258" spans="1:13" s="148" customFormat="1">
      <c r="A258" s="149">
        <v>254</v>
      </c>
      <c r="B258" s="166"/>
      <c r="C258" s="167"/>
      <c r="D258" s="133"/>
      <c r="E258" s="125"/>
      <c r="F258" s="126"/>
      <c r="G258" s="127"/>
      <c r="H258" s="133"/>
      <c r="I258" s="125"/>
      <c r="J258" s="126"/>
      <c r="K258" s="128"/>
      <c r="L258" s="138"/>
      <c r="M258" s="139"/>
    </row>
    <row r="259" spans="1:13" s="148" customFormat="1">
      <c r="A259" s="149">
        <v>255</v>
      </c>
      <c r="B259" s="166"/>
      <c r="C259" s="167"/>
      <c r="D259" s="133"/>
      <c r="E259" s="125"/>
      <c r="F259" s="126"/>
      <c r="G259" s="127"/>
      <c r="H259" s="133"/>
      <c r="I259" s="125"/>
      <c r="J259" s="126"/>
      <c r="K259" s="128"/>
      <c r="L259" s="138"/>
      <c r="M259" s="139"/>
    </row>
    <row r="260" spans="1:13" s="148" customFormat="1">
      <c r="A260" s="149">
        <v>256</v>
      </c>
      <c r="B260" s="166"/>
      <c r="C260" s="167"/>
      <c r="D260" s="133"/>
      <c r="E260" s="125"/>
      <c r="F260" s="126"/>
      <c r="G260" s="127"/>
      <c r="H260" s="133"/>
      <c r="I260" s="125"/>
      <c r="J260" s="126"/>
      <c r="K260" s="128"/>
      <c r="L260" s="138"/>
      <c r="M260" s="139"/>
    </row>
    <row r="261" spans="1:13" s="148" customFormat="1">
      <c r="A261" s="149">
        <v>257</v>
      </c>
      <c r="B261" s="166"/>
      <c r="C261" s="167"/>
      <c r="D261" s="133"/>
      <c r="E261" s="125"/>
      <c r="F261" s="126"/>
      <c r="G261" s="127"/>
      <c r="H261" s="133"/>
      <c r="I261" s="125"/>
      <c r="J261" s="126"/>
      <c r="K261" s="128"/>
      <c r="L261" s="138"/>
      <c r="M261" s="139"/>
    </row>
    <row r="262" spans="1:13" s="148" customFormat="1">
      <c r="A262" s="149">
        <v>258</v>
      </c>
      <c r="B262" s="166"/>
      <c r="C262" s="167"/>
      <c r="D262" s="133"/>
      <c r="E262" s="125"/>
      <c r="F262" s="126"/>
      <c r="G262" s="127"/>
      <c r="H262" s="133"/>
      <c r="I262" s="125"/>
      <c r="J262" s="126"/>
      <c r="K262" s="128"/>
      <c r="L262" s="138"/>
      <c r="M262" s="139"/>
    </row>
    <row r="263" spans="1:13" s="148" customFormat="1">
      <c r="A263" s="149">
        <v>259</v>
      </c>
      <c r="B263" s="166"/>
      <c r="C263" s="167"/>
      <c r="D263" s="133"/>
      <c r="E263" s="125"/>
      <c r="F263" s="126"/>
      <c r="G263" s="127"/>
      <c r="H263" s="133"/>
      <c r="I263" s="125"/>
      <c r="J263" s="126"/>
      <c r="K263" s="128"/>
      <c r="L263" s="138"/>
      <c r="M263" s="139"/>
    </row>
    <row r="264" spans="1:13" s="148" customFormat="1">
      <c r="A264" s="149">
        <v>260</v>
      </c>
      <c r="B264" s="166"/>
      <c r="C264" s="167"/>
      <c r="D264" s="133"/>
      <c r="E264" s="125"/>
      <c r="F264" s="126"/>
      <c r="G264" s="127"/>
      <c r="H264" s="133"/>
      <c r="I264" s="125"/>
      <c r="J264" s="126"/>
      <c r="K264" s="128"/>
      <c r="L264" s="138"/>
      <c r="M264" s="139"/>
    </row>
    <row r="265" spans="1:13" s="148" customFormat="1">
      <c r="A265" s="149">
        <v>261</v>
      </c>
      <c r="B265" s="166"/>
      <c r="C265" s="167"/>
      <c r="D265" s="133"/>
      <c r="E265" s="125"/>
      <c r="F265" s="126"/>
      <c r="G265" s="127"/>
      <c r="H265" s="133"/>
      <c r="I265" s="125"/>
      <c r="J265" s="126"/>
      <c r="K265" s="128"/>
      <c r="L265" s="138"/>
      <c r="M265" s="139"/>
    </row>
    <row r="266" spans="1:13" s="148" customFormat="1">
      <c r="A266" s="149">
        <v>262</v>
      </c>
      <c r="B266" s="166"/>
      <c r="C266" s="167"/>
      <c r="D266" s="133"/>
      <c r="E266" s="125"/>
      <c r="F266" s="126"/>
      <c r="G266" s="127"/>
      <c r="H266" s="133"/>
      <c r="I266" s="125"/>
      <c r="J266" s="126"/>
      <c r="K266" s="128"/>
      <c r="L266" s="138"/>
      <c r="M266" s="139"/>
    </row>
    <row r="267" spans="1:13" s="148" customFormat="1">
      <c r="A267" s="149">
        <v>263</v>
      </c>
      <c r="B267" s="166"/>
      <c r="C267" s="167"/>
      <c r="D267" s="133"/>
      <c r="E267" s="125"/>
      <c r="F267" s="126"/>
      <c r="G267" s="127"/>
      <c r="H267" s="133"/>
      <c r="I267" s="125"/>
      <c r="J267" s="126"/>
      <c r="K267" s="128"/>
      <c r="L267" s="138"/>
      <c r="M267" s="139"/>
    </row>
    <row r="268" spans="1:13" s="148" customFormat="1">
      <c r="A268" s="149">
        <v>264</v>
      </c>
      <c r="B268" s="166"/>
      <c r="C268" s="167"/>
      <c r="D268" s="133"/>
      <c r="E268" s="125"/>
      <c r="F268" s="126"/>
      <c r="G268" s="127"/>
      <c r="H268" s="133"/>
      <c r="I268" s="125"/>
      <c r="J268" s="126"/>
      <c r="K268" s="128"/>
      <c r="L268" s="138"/>
      <c r="M268" s="139"/>
    </row>
    <row r="269" spans="1:13" s="148" customFormat="1">
      <c r="A269" s="149">
        <v>265</v>
      </c>
      <c r="B269" s="166"/>
      <c r="C269" s="167"/>
      <c r="D269" s="133"/>
      <c r="E269" s="125"/>
      <c r="F269" s="126"/>
      <c r="G269" s="127"/>
      <c r="H269" s="133"/>
      <c r="I269" s="125"/>
      <c r="J269" s="126"/>
      <c r="K269" s="128"/>
      <c r="L269" s="138"/>
      <c r="M269" s="139"/>
    </row>
    <row r="270" spans="1:13" s="148" customFormat="1">
      <c r="A270" s="149">
        <v>266</v>
      </c>
      <c r="B270" s="166"/>
      <c r="C270" s="167"/>
      <c r="D270" s="133"/>
      <c r="E270" s="125"/>
      <c r="F270" s="126"/>
      <c r="G270" s="127"/>
      <c r="H270" s="133"/>
      <c r="I270" s="125"/>
      <c r="J270" s="126"/>
      <c r="K270" s="128"/>
      <c r="L270" s="138"/>
      <c r="M270" s="139"/>
    </row>
    <row r="271" spans="1:13" s="148" customFormat="1">
      <c r="A271" s="149">
        <v>267</v>
      </c>
      <c r="B271" s="166"/>
      <c r="C271" s="167"/>
      <c r="D271" s="133"/>
      <c r="E271" s="125"/>
      <c r="F271" s="126"/>
      <c r="G271" s="127"/>
      <c r="H271" s="133"/>
      <c r="I271" s="125"/>
      <c r="J271" s="126"/>
      <c r="K271" s="128"/>
      <c r="L271" s="138"/>
      <c r="M271" s="139"/>
    </row>
    <row r="272" spans="1:13" s="148" customFormat="1">
      <c r="A272" s="149">
        <v>268</v>
      </c>
      <c r="B272" s="166"/>
      <c r="C272" s="167"/>
      <c r="D272" s="133"/>
      <c r="E272" s="125"/>
      <c r="F272" s="126"/>
      <c r="G272" s="127"/>
      <c r="H272" s="133"/>
      <c r="I272" s="125"/>
      <c r="J272" s="126"/>
      <c r="K272" s="128"/>
      <c r="L272" s="138"/>
      <c r="M272" s="139"/>
    </row>
    <row r="273" spans="1:13" s="148" customFormat="1">
      <c r="A273" s="149">
        <v>269</v>
      </c>
      <c r="B273" s="166"/>
      <c r="C273" s="167"/>
      <c r="D273" s="133"/>
      <c r="E273" s="125"/>
      <c r="F273" s="126"/>
      <c r="G273" s="127"/>
      <c r="H273" s="133"/>
      <c r="I273" s="125"/>
      <c r="J273" s="126"/>
      <c r="K273" s="128"/>
      <c r="L273" s="138"/>
      <c r="M273" s="139"/>
    </row>
    <row r="274" spans="1:13" s="148" customFormat="1">
      <c r="A274" s="149">
        <v>270</v>
      </c>
      <c r="B274" s="166"/>
      <c r="C274" s="167"/>
      <c r="D274" s="133"/>
      <c r="E274" s="125"/>
      <c r="F274" s="126"/>
      <c r="G274" s="127"/>
      <c r="H274" s="133"/>
      <c r="I274" s="125"/>
      <c r="J274" s="126"/>
      <c r="K274" s="128"/>
      <c r="L274" s="138"/>
      <c r="M274" s="139"/>
    </row>
    <row r="275" spans="1:13" s="148" customFormat="1">
      <c r="A275" s="149">
        <v>271</v>
      </c>
      <c r="B275" s="166"/>
      <c r="C275" s="167"/>
      <c r="D275" s="133"/>
      <c r="E275" s="125"/>
      <c r="F275" s="126"/>
      <c r="G275" s="127"/>
      <c r="H275" s="133"/>
      <c r="I275" s="125"/>
      <c r="J275" s="126"/>
      <c r="K275" s="128"/>
      <c r="L275" s="138"/>
      <c r="M275" s="139"/>
    </row>
    <row r="276" spans="1:13" s="148" customFormat="1">
      <c r="A276" s="149">
        <v>272</v>
      </c>
      <c r="B276" s="166"/>
      <c r="C276" s="167"/>
      <c r="D276" s="133"/>
      <c r="E276" s="125"/>
      <c r="F276" s="126"/>
      <c r="G276" s="127"/>
      <c r="H276" s="133"/>
      <c r="I276" s="125"/>
      <c r="J276" s="126"/>
      <c r="K276" s="128"/>
      <c r="L276" s="138"/>
      <c r="M276" s="139"/>
    </row>
    <row r="277" spans="1:13" s="148" customFormat="1">
      <c r="A277" s="149">
        <v>273</v>
      </c>
      <c r="B277" s="166"/>
      <c r="C277" s="167"/>
      <c r="D277" s="133"/>
      <c r="E277" s="125"/>
      <c r="F277" s="126"/>
      <c r="G277" s="127"/>
      <c r="H277" s="133"/>
      <c r="I277" s="125"/>
      <c r="J277" s="126"/>
      <c r="K277" s="128"/>
      <c r="L277" s="138"/>
      <c r="M277" s="139"/>
    </row>
    <row r="278" spans="1:13" s="148" customFormat="1">
      <c r="A278" s="149">
        <v>274</v>
      </c>
      <c r="B278" s="166"/>
      <c r="C278" s="167"/>
      <c r="D278" s="133"/>
      <c r="E278" s="125"/>
      <c r="F278" s="126"/>
      <c r="G278" s="127"/>
      <c r="H278" s="133"/>
      <c r="I278" s="125"/>
      <c r="J278" s="126"/>
      <c r="K278" s="128"/>
      <c r="L278" s="138"/>
      <c r="M278" s="139"/>
    </row>
    <row r="279" spans="1:13" s="148" customFormat="1">
      <c r="A279" s="149">
        <v>275</v>
      </c>
      <c r="B279" s="166"/>
      <c r="C279" s="167"/>
      <c r="D279" s="133"/>
      <c r="E279" s="125"/>
      <c r="F279" s="126"/>
      <c r="G279" s="127"/>
      <c r="H279" s="133"/>
      <c r="I279" s="125"/>
      <c r="J279" s="126"/>
      <c r="K279" s="128"/>
      <c r="L279" s="138"/>
      <c r="M279" s="139"/>
    </row>
    <row r="280" spans="1:13" s="148" customFormat="1">
      <c r="A280" s="149">
        <v>276</v>
      </c>
      <c r="B280" s="166"/>
      <c r="C280" s="167"/>
      <c r="D280" s="133"/>
      <c r="E280" s="125"/>
      <c r="F280" s="126"/>
      <c r="G280" s="127"/>
      <c r="H280" s="133"/>
      <c r="I280" s="125"/>
      <c r="J280" s="126"/>
      <c r="K280" s="128"/>
      <c r="L280" s="138"/>
      <c r="M280" s="139"/>
    </row>
    <row r="281" spans="1:13" s="148" customFormat="1">
      <c r="A281" s="149">
        <v>277</v>
      </c>
      <c r="B281" s="166"/>
      <c r="C281" s="167"/>
      <c r="D281" s="133"/>
      <c r="E281" s="125"/>
      <c r="F281" s="126"/>
      <c r="G281" s="127"/>
      <c r="H281" s="133"/>
      <c r="I281" s="125"/>
      <c r="J281" s="126"/>
      <c r="K281" s="128"/>
      <c r="L281" s="138"/>
      <c r="M281" s="139"/>
    </row>
    <row r="282" spans="1:13" s="148" customFormat="1">
      <c r="A282" s="149">
        <v>278</v>
      </c>
      <c r="B282" s="166"/>
      <c r="C282" s="167"/>
      <c r="D282" s="133"/>
      <c r="E282" s="125"/>
      <c r="F282" s="126"/>
      <c r="G282" s="127"/>
      <c r="H282" s="133"/>
      <c r="I282" s="125"/>
      <c r="J282" s="126"/>
      <c r="K282" s="128"/>
      <c r="L282" s="138"/>
      <c r="M282" s="139"/>
    </row>
    <row r="283" spans="1:13" s="148" customFormat="1">
      <c r="A283" s="149">
        <v>279</v>
      </c>
      <c r="B283" s="166"/>
      <c r="C283" s="167"/>
      <c r="D283" s="133"/>
      <c r="E283" s="125"/>
      <c r="F283" s="126"/>
      <c r="G283" s="127"/>
      <c r="H283" s="133"/>
      <c r="I283" s="125"/>
      <c r="J283" s="126"/>
      <c r="K283" s="128"/>
      <c r="L283" s="138"/>
      <c r="M283" s="139"/>
    </row>
    <row r="284" spans="1:13" s="148" customFormat="1">
      <c r="A284" s="149">
        <v>280</v>
      </c>
      <c r="B284" s="166"/>
      <c r="C284" s="167"/>
      <c r="D284" s="133"/>
      <c r="E284" s="125"/>
      <c r="F284" s="126"/>
      <c r="G284" s="127"/>
      <c r="H284" s="133"/>
      <c r="I284" s="125"/>
      <c r="J284" s="126"/>
      <c r="K284" s="128"/>
      <c r="L284" s="138"/>
      <c r="M284" s="139"/>
    </row>
    <row r="285" spans="1:13" s="148" customFormat="1">
      <c r="A285" s="149">
        <v>281</v>
      </c>
      <c r="B285" s="166"/>
      <c r="C285" s="167"/>
      <c r="D285" s="133"/>
      <c r="E285" s="125"/>
      <c r="F285" s="126"/>
      <c r="G285" s="127"/>
      <c r="H285" s="133"/>
      <c r="I285" s="125"/>
      <c r="J285" s="126"/>
      <c r="K285" s="128"/>
      <c r="L285" s="138"/>
      <c r="M285" s="139"/>
    </row>
    <row r="286" spans="1:13" s="148" customFormat="1">
      <c r="A286" s="149">
        <v>282</v>
      </c>
      <c r="B286" s="166"/>
      <c r="C286" s="167"/>
      <c r="D286" s="133"/>
      <c r="E286" s="125"/>
      <c r="F286" s="126"/>
      <c r="G286" s="127"/>
      <c r="H286" s="133"/>
      <c r="I286" s="125"/>
      <c r="J286" s="126"/>
      <c r="K286" s="128"/>
      <c r="L286" s="138"/>
      <c r="M286" s="139"/>
    </row>
    <row r="287" spans="1:13" s="148" customFormat="1">
      <c r="A287" s="149">
        <v>283</v>
      </c>
      <c r="B287" s="166"/>
      <c r="C287" s="167"/>
      <c r="D287" s="133"/>
      <c r="E287" s="125"/>
      <c r="F287" s="126"/>
      <c r="G287" s="127"/>
      <c r="H287" s="133"/>
      <c r="I287" s="125"/>
      <c r="J287" s="126"/>
      <c r="K287" s="128"/>
      <c r="L287" s="138"/>
      <c r="M287" s="139"/>
    </row>
    <row r="288" spans="1:13" s="148" customFormat="1">
      <c r="A288" s="149">
        <v>284</v>
      </c>
      <c r="B288" s="166"/>
      <c r="C288" s="167"/>
      <c r="D288" s="133"/>
      <c r="E288" s="125"/>
      <c r="F288" s="126"/>
      <c r="G288" s="127"/>
      <c r="H288" s="133"/>
      <c r="I288" s="125"/>
      <c r="J288" s="126"/>
      <c r="K288" s="128"/>
      <c r="L288" s="138"/>
      <c r="M288" s="139"/>
    </row>
    <row r="289" spans="1:13" s="148" customFormat="1">
      <c r="A289" s="149">
        <v>285</v>
      </c>
      <c r="B289" s="166"/>
      <c r="C289" s="167"/>
      <c r="D289" s="133"/>
      <c r="E289" s="125"/>
      <c r="F289" s="126"/>
      <c r="G289" s="127"/>
      <c r="H289" s="133"/>
      <c r="I289" s="125"/>
      <c r="J289" s="126"/>
      <c r="K289" s="128"/>
      <c r="L289" s="138"/>
      <c r="M289" s="139"/>
    </row>
    <row r="290" spans="1:13" s="148" customFormat="1">
      <c r="A290" s="149">
        <v>286</v>
      </c>
      <c r="B290" s="166"/>
      <c r="C290" s="167"/>
      <c r="D290" s="133"/>
      <c r="E290" s="125"/>
      <c r="F290" s="126"/>
      <c r="G290" s="127"/>
      <c r="H290" s="133"/>
      <c r="I290" s="125"/>
      <c r="J290" s="126"/>
      <c r="K290" s="128"/>
      <c r="L290" s="138"/>
      <c r="M290" s="139"/>
    </row>
    <row r="291" spans="1:13" s="148" customFormat="1">
      <c r="A291" s="149">
        <v>287</v>
      </c>
      <c r="B291" s="166"/>
      <c r="C291" s="167"/>
      <c r="D291" s="133"/>
      <c r="E291" s="125"/>
      <c r="F291" s="126"/>
      <c r="G291" s="127"/>
      <c r="H291" s="133"/>
      <c r="I291" s="125"/>
      <c r="J291" s="126"/>
      <c r="K291" s="128"/>
      <c r="L291" s="138"/>
      <c r="M291" s="139"/>
    </row>
    <row r="292" spans="1:13" s="148" customFormat="1">
      <c r="A292" s="149">
        <v>288</v>
      </c>
      <c r="B292" s="166"/>
      <c r="C292" s="167"/>
      <c r="D292" s="133"/>
      <c r="E292" s="125"/>
      <c r="F292" s="126"/>
      <c r="G292" s="127"/>
      <c r="H292" s="133"/>
      <c r="I292" s="125"/>
      <c r="J292" s="126"/>
      <c r="K292" s="128"/>
      <c r="L292" s="138"/>
      <c r="M292" s="139"/>
    </row>
    <row r="293" spans="1:13" s="148" customFormat="1">
      <c r="A293" s="149">
        <v>289</v>
      </c>
      <c r="B293" s="166"/>
      <c r="C293" s="167"/>
      <c r="D293" s="133"/>
      <c r="E293" s="125"/>
      <c r="F293" s="126"/>
      <c r="G293" s="127"/>
      <c r="H293" s="133"/>
      <c r="I293" s="125"/>
      <c r="J293" s="126"/>
      <c r="K293" s="128"/>
      <c r="L293" s="138"/>
      <c r="M293" s="139"/>
    </row>
    <row r="294" spans="1:13" s="148" customFormat="1">
      <c r="A294" s="149">
        <v>290</v>
      </c>
      <c r="B294" s="166"/>
      <c r="C294" s="167"/>
      <c r="D294" s="133"/>
      <c r="E294" s="125"/>
      <c r="F294" s="126"/>
      <c r="G294" s="127"/>
      <c r="H294" s="133"/>
      <c r="I294" s="125"/>
      <c r="J294" s="126"/>
      <c r="K294" s="128"/>
      <c r="L294" s="138"/>
      <c r="M294" s="139"/>
    </row>
    <row r="295" spans="1:13" s="148" customFormat="1">
      <c r="A295" s="149">
        <v>291</v>
      </c>
      <c r="B295" s="166"/>
      <c r="C295" s="167"/>
      <c r="D295" s="133"/>
      <c r="E295" s="125"/>
      <c r="F295" s="126"/>
      <c r="G295" s="127"/>
      <c r="H295" s="133"/>
      <c r="I295" s="125"/>
      <c r="J295" s="126"/>
      <c r="K295" s="128"/>
      <c r="L295" s="138"/>
      <c r="M295" s="139"/>
    </row>
    <row r="296" spans="1:13" s="148" customFormat="1">
      <c r="A296" s="149">
        <v>292</v>
      </c>
      <c r="B296" s="166"/>
      <c r="C296" s="167"/>
      <c r="D296" s="133"/>
      <c r="E296" s="125"/>
      <c r="F296" s="126"/>
      <c r="G296" s="127"/>
      <c r="H296" s="133"/>
      <c r="I296" s="125"/>
      <c r="J296" s="126"/>
      <c r="K296" s="128"/>
      <c r="L296" s="138"/>
      <c r="M296" s="139"/>
    </row>
    <row r="297" spans="1:13" s="148" customFormat="1">
      <c r="A297" s="149">
        <v>293</v>
      </c>
      <c r="B297" s="166"/>
      <c r="C297" s="167"/>
      <c r="D297" s="133"/>
      <c r="E297" s="125"/>
      <c r="F297" s="126"/>
      <c r="G297" s="127"/>
      <c r="H297" s="133"/>
      <c r="I297" s="125"/>
      <c r="J297" s="126"/>
      <c r="K297" s="128"/>
      <c r="L297" s="138"/>
      <c r="M297" s="139"/>
    </row>
    <row r="298" spans="1:13" s="148" customFormat="1">
      <c r="A298" s="149">
        <v>294</v>
      </c>
      <c r="B298" s="166"/>
      <c r="C298" s="167"/>
      <c r="D298" s="133"/>
      <c r="E298" s="125"/>
      <c r="F298" s="126"/>
      <c r="G298" s="127"/>
      <c r="H298" s="133"/>
      <c r="I298" s="125"/>
      <c r="J298" s="126"/>
      <c r="K298" s="128"/>
      <c r="L298" s="138"/>
      <c r="M298" s="139"/>
    </row>
    <row r="299" spans="1:13" s="148" customFormat="1">
      <c r="A299" s="149">
        <v>295</v>
      </c>
      <c r="B299" s="166"/>
      <c r="C299" s="167"/>
      <c r="D299" s="133"/>
      <c r="E299" s="125"/>
      <c r="F299" s="126"/>
      <c r="G299" s="127"/>
      <c r="H299" s="133"/>
      <c r="I299" s="125"/>
      <c r="J299" s="126"/>
      <c r="K299" s="128"/>
      <c r="L299" s="138"/>
      <c r="M299" s="139"/>
    </row>
    <row r="300" spans="1:13" s="148" customFormat="1">
      <c r="A300" s="149">
        <v>296</v>
      </c>
      <c r="B300" s="166"/>
      <c r="C300" s="167"/>
      <c r="D300" s="133"/>
      <c r="E300" s="125"/>
      <c r="F300" s="126"/>
      <c r="G300" s="127"/>
      <c r="H300" s="133"/>
      <c r="I300" s="125"/>
      <c r="J300" s="126"/>
      <c r="K300" s="128"/>
      <c r="L300" s="138"/>
      <c r="M300" s="139"/>
    </row>
    <row r="301" spans="1:13" s="148" customFormat="1">
      <c r="A301" s="149">
        <v>297</v>
      </c>
      <c r="B301" s="166"/>
      <c r="C301" s="167"/>
      <c r="D301" s="133"/>
      <c r="E301" s="125"/>
      <c r="F301" s="126"/>
      <c r="G301" s="127"/>
      <c r="H301" s="133"/>
      <c r="I301" s="125"/>
      <c r="J301" s="126"/>
      <c r="K301" s="128"/>
      <c r="L301" s="138"/>
      <c r="M301" s="139"/>
    </row>
    <row r="302" spans="1:13" s="148" customFormat="1">
      <c r="A302" s="149">
        <v>298</v>
      </c>
      <c r="B302" s="166"/>
      <c r="C302" s="167"/>
      <c r="D302" s="133"/>
      <c r="E302" s="125"/>
      <c r="F302" s="126"/>
      <c r="G302" s="127"/>
      <c r="H302" s="133"/>
      <c r="I302" s="125"/>
      <c r="J302" s="126"/>
      <c r="K302" s="128"/>
      <c r="L302" s="138"/>
      <c r="M302" s="139"/>
    </row>
    <row r="303" spans="1:13" s="148" customFormat="1">
      <c r="A303" s="149">
        <v>299</v>
      </c>
      <c r="B303" s="166"/>
      <c r="C303" s="167"/>
      <c r="D303" s="133"/>
      <c r="E303" s="125"/>
      <c r="F303" s="126"/>
      <c r="G303" s="127"/>
      <c r="H303" s="133"/>
      <c r="I303" s="125"/>
      <c r="J303" s="126"/>
      <c r="K303" s="128"/>
      <c r="L303" s="138"/>
      <c r="M303" s="139"/>
    </row>
    <row r="304" spans="1:13" s="148" customFormat="1">
      <c r="A304" s="149">
        <v>300</v>
      </c>
      <c r="B304" s="166"/>
      <c r="C304" s="168"/>
      <c r="D304" s="133"/>
      <c r="E304" s="129"/>
      <c r="F304" s="130"/>
      <c r="G304" s="131"/>
      <c r="H304" s="133"/>
      <c r="I304" s="129"/>
      <c r="J304" s="130"/>
      <c r="K304" s="132"/>
      <c r="L304" s="138"/>
      <c r="M304" s="139"/>
    </row>
    <row r="305" spans="1:14" ht="13.5" thickBot="1">
      <c r="A305" s="150"/>
      <c r="B305" s="151"/>
      <c r="C305" s="169" t="s">
        <v>212</v>
      </c>
      <c r="D305" s="152"/>
      <c r="E305" s="153"/>
      <c r="F305" s="153"/>
      <c r="G305" s="154">
        <f>SUM(G5:G304)</f>
        <v>0</v>
      </c>
      <c r="H305" s="152"/>
      <c r="I305" s="155"/>
      <c r="J305" s="155"/>
      <c r="K305" s="156">
        <f>SUM(K5:K304)</f>
        <v>0</v>
      </c>
      <c r="L305" s="154">
        <f>SUM(L5:L304)</f>
        <v>0</v>
      </c>
      <c r="M305" s="157"/>
    </row>
    <row r="306" spans="1:14" ht="13.5" thickTop="1"/>
    <row r="307" spans="1:14" ht="15" hidden="1">
      <c r="C307" s="374"/>
      <c r="D307" s="88" t="s">
        <v>234</v>
      </c>
      <c r="E307" s="374"/>
      <c r="F307" s="374"/>
      <c r="G307" s="374"/>
      <c r="H307" s="374" t="s">
        <v>255</v>
      </c>
      <c r="I307" s="375"/>
      <c r="J307" s="375"/>
      <c r="K307" s="374"/>
      <c r="L307" s="171"/>
      <c r="M307" s="171"/>
      <c r="N307" s="171"/>
    </row>
    <row r="308" spans="1:14" ht="15" hidden="1">
      <c r="C308" s="374"/>
      <c r="D308" s="88" t="s">
        <v>235</v>
      </c>
      <c r="E308" s="374"/>
      <c r="F308" s="374"/>
      <c r="G308" s="374"/>
      <c r="H308" s="374" t="s">
        <v>256</v>
      </c>
      <c r="I308" s="375"/>
      <c r="J308" s="375"/>
      <c r="K308" s="374"/>
      <c r="L308" s="171"/>
      <c r="M308" s="171"/>
      <c r="N308" s="171"/>
    </row>
    <row r="309" spans="1:14" ht="15" hidden="1">
      <c r="C309" s="374"/>
      <c r="D309" s="88" t="s">
        <v>236</v>
      </c>
      <c r="E309" s="374"/>
      <c r="F309" s="374"/>
      <c r="G309" s="374"/>
      <c r="H309" s="374" t="s">
        <v>257</v>
      </c>
      <c r="I309" s="375"/>
      <c r="J309" s="375"/>
      <c r="K309" s="374"/>
      <c r="L309" s="171"/>
      <c r="M309" s="171"/>
      <c r="N309" s="171"/>
    </row>
    <row r="310" spans="1:14" ht="15" hidden="1">
      <c r="C310" s="374"/>
      <c r="D310" s="88" t="s">
        <v>237</v>
      </c>
      <c r="E310" s="374"/>
      <c r="F310" s="374"/>
      <c r="G310" s="374"/>
      <c r="H310" s="374" t="s">
        <v>258</v>
      </c>
      <c r="I310" s="375"/>
      <c r="J310" s="375"/>
      <c r="K310" s="374"/>
      <c r="L310" s="171"/>
      <c r="M310" s="158" t="s">
        <v>216</v>
      </c>
      <c r="N310" s="171"/>
    </row>
    <row r="311" spans="1:14" ht="15" hidden="1">
      <c r="C311" s="374"/>
      <c r="D311" s="88" t="s">
        <v>238</v>
      </c>
      <c r="E311" s="374"/>
      <c r="F311" s="374"/>
      <c r="G311" s="374"/>
      <c r="H311" s="374" t="s">
        <v>259</v>
      </c>
      <c r="I311" s="375"/>
      <c r="J311" s="375"/>
      <c r="K311" s="374"/>
      <c r="L311" s="171"/>
      <c r="M311" s="158" t="s">
        <v>217</v>
      </c>
      <c r="N311" s="171"/>
    </row>
    <row r="312" spans="1:14" ht="15" hidden="1">
      <c r="C312" s="374"/>
      <c r="D312" s="88" t="s">
        <v>239</v>
      </c>
      <c r="E312" s="374"/>
      <c r="F312" s="374"/>
      <c r="G312" s="374"/>
      <c r="H312" s="374" t="s">
        <v>260</v>
      </c>
      <c r="I312" s="375"/>
      <c r="J312" s="375"/>
      <c r="K312" s="374"/>
      <c r="L312" s="171"/>
      <c r="M312" s="158" t="s">
        <v>218</v>
      </c>
      <c r="N312" s="171"/>
    </row>
    <row r="313" spans="1:14" ht="15" hidden="1">
      <c r="C313" s="374"/>
      <c r="D313" s="88" t="s">
        <v>240</v>
      </c>
      <c r="E313" s="374"/>
      <c r="F313" s="374"/>
      <c r="G313" s="374"/>
      <c r="H313" s="374" t="s">
        <v>244</v>
      </c>
      <c r="I313" s="375"/>
      <c r="J313" s="375"/>
      <c r="K313" s="374"/>
      <c r="L313" s="171"/>
      <c r="M313" s="158" t="s">
        <v>26</v>
      </c>
      <c r="N313" s="171"/>
    </row>
    <row r="314" spans="1:14" ht="15" hidden="1">
      <c r="C314" s="374"/>
      <c r="D314" s="88" t="s">
        <v>241</v>
      </c>
      <c r="E314" s="374"/>
      <c r="F314" s="374"/>
      <c r="G314" s="374"/>
      <c r="H314" s="374"/>
      <c r="I314" s="375"/>
      <c r="J314" s="375"/>
      <c r="K314" s="374"/>
      <c r="L314" s="171"/>
      <c r="M314" s="158" t="s">
        <v>27</v>
      </c>
      <c r="N314" s="171"/>
    </row>
    <row r="315" spans="1:14" ht="15" hidden="1">
      <c r="C315" s="374"/>
      <c r="D315" s="88" t="s">
        <v>242</v>
      </c>
      <c r="E315" s="374"/>
      <c r="F315" s="374"/>
      <c r="G315" s="374"/>
      <c r="H315" s="374"/>
      <c r="I315" s="375"/>
      <c r="J315" s="375"/>
      <c r="K315" s="374"/>
      <c r="L315" s="171"/>
      <c r="M315" s="158" t="s">
        <v>172</v>
      </c>
      <c r="N315" s="171"/>
    </row>
    <row r="316" spans="1:14" ht="15" hidden="1">
      <c r="C316" s="374"/>
      <c r="D316" s="88" t="s">
        <v>243</v>
      </c>
      <c r="E316" s="374"/>
      <c r="F316" s="374"/>
      <c r="G316" s="374"/>
      <c r="H316" s="374"/>
      <c r="I316" s="375"/>
      <c r="J316" s="375"/>
      <c r="K316" s="374"/>
      <c r="L316" s="171"/>
      <c r="M316" s="158" t="s">
        <v>161</v>
      </c>
      <c r="N316" s="171"/>
    </row>
    <row r="317" spans="1:14" ht="15" hidden="1">
      <c r="C317" s="374"/>
      <c r="D317" s="88" t="s">
        <v>244</v>
      </c>
      <c r="E317" s="374"/>
      <c r="F317" s="374"/>
      <c r="G317" s="374"/>
      <c r="H317" s="374"/>
      <c r="I317" s="375"/>
      <c r="J317" s="375"/>
      <c r="K317" s="374"/>
      <c r="L317" s="171"/>
      <c r="M317" s="158" t="s">
        <v>213</v>
      </c>
      <c r="N317" s="171"/>
    </row>
    <row r="318" spans="1:14" ht="15">
      <c r="C318" s="374"/>
      <c r="D318" s="88"/>
      <c r="E318" s="374"/>
      <c r="F318" s="374"/>
      <c r="G318" s="374"/>
      <c r="H318" s="374"/>
      <c r="I318" s="375"/>
      <c r="J318" s="375"/>
      <c r="K318" s="374"/>
      <c r="L318" s="171"/>
      <c r="M318" s="158" t="s">
        <v>173</v>
      </c>
      <c r="N318" s="171"/>
    </row>
    <row r="319" spans="1:14" ht="15">
      <c r="C319" s="374"/>
      <c r="D319" s="88"/>
      <c r="E319" s="374"/>
      <c r="F319" s="374"/>
      <c r="G319" s="374"/>
      <c r="H319" s="374"/>
      <c r="I319" s="375"/>
      <c r="J319" s="375"/>
      <c r="K319" s="374"/>
      <c r="L319" s="171"/>
      <c r="M319" s="158" t="s">
        <v>219</v>
      </c>
      <c r="N319" s="171"/>
    </row>
    <row r="320" spans="1:14" ht="15">
      <c r="C320" s="374"/>
      <c r="D320" s="374"/>
      <c r="E320" s="374"/>
      <c r="F320" s="374"/>
      <c r="G320" s="374"/>
      <c r="H320" s="374"/>
      <c r="I320" s="375"/>
      <c r="J320" s="375"/>
      <c r="K320" s="374"/>
      <c r="L320" s="171"/>
      <c r="M320" s="158" t="s">
        <v>30</v>
      </c>
      <c r="N320" s="171"/>
    </row>
    <row r="321" spans="3:14" ht="15">
      <c r="C321" s="374"/>
      <c r="D321" s="374"/>
      <c r="E321" s="374"/>
      <c r="F321" s="374"/>
      <c r="G321" s="374"/>
      <c r="H321" s="374"/>
      <c r="I321" s="375"/>
      <c r="J321" s="375"/>
      <c r="K321" s="374"/>
      <c r="L321" s="171"/>
      <c r="M321" s="158" t="s">
        <v>32</v>
      </c>
      <c r="N321" s="171"/>
    </row>
    <row r="322" spans="3:14" ht="15">
      <c r="C322" s="374"/>
      <c r="D322" s="374"/>
      <c r="E322" s="374"/>
      <c r="F322" s="374"/>
      <c r="G322" s="374"/>
      <c r="H322" s="374"/>
      <c r="I322" s="375"/>
      <c r="J322" s="375"/>
      <c r="K322" s="374"/>
      <c r="L322" s="171"/>
      <c r="M322" s="158" t="s">
        <v>220</v>
      </c>
      <c r="N322" s="171"/>
    </row>
    <row r="323" spans="3:14" ht="15">
      <c r="C323" s="374"/>
      <c r="D323" s="374"/>
      <c r="E323" s="374"/>
      <c r="F323" s="374"/>
      <c r="G323" s="374"/>
      <c r="H323" s="374"/>
      <c r="I323" s="375"/>
      <c r="J323" s="375"/>
      <c r="K323" s="374"/>
      <c r="L323" s="171"/>
      <c r="M323" s="158" t="s">
        <v>214</v>
      </c>
      <c r="N323" s="171"/>
    </row>
    <row r="324" spans="3:14" ht="15">
      <c r="C324" s="374"/>
      <c r="D324" s="374"/>
      <c r="E324" s="374"/>
      <c r="F324" s="374"/>
      <c r="G324" s="374"/>
      <c r="H324" s="374"/>
      <c r="I324" s="375"/>
      <c r="J324" s="375"/>
      <c r="K324" s="374"/>
      <c r="L324" s="171"/>
      <c r="M324" s="158" t="s">
        <v>221</v>
      </c>
      <c r="N324" s="171"/>
    </row>
    <row r="325" spans="3:14" ht="15">
      <c r="C325" s="171"/>
      <c r="D325" s="171"/>
      <c r="E325" s="171"/>
      <c r="F325" s="171"/>
      <c r="G325" s="171"/>
      <c r="H325" s="171"/>
      <c r="I325" s="172"/>
      <c r="J325" s="172"/>
      <c r="K325" s="171"/>
      <c r="L325" s="171"/>
      <c r="M325" s="158" t="s">
        <v>34</v>
      </c>
      <c r="N325" s="171"/>
    </row>
    <row r="326" spans="3:14" ht="15">
      <c r="C326" s="171"/>
      <c r="D326" s="171"/>
      <c r="E326" s="171"/>
      <c r="F326" s="171"/>
      <c r="G326" s="171"/>
      <c r="H326" s="171"/>
      <c r="I326" s="172"/>
      <c r="J326" s="172"/>
      <c r="K326" s="171"/>
      <c r="L326" s="171"/>
      <c r="M326" s="158" t="s">
        <v>222</v>
      </c>
      <c r="N326" s="171"/>
    </row>
    <row r="327" spans="3:14">
      <c r="C327" s="171"/>
      <c r="D327" s="171"/>
      <c r="E327" s="171"/>
      <c r="F327" s="171"/>
      <c r="G327" s="171"/>
      <c r="H327" s="171"/>
      <c r="I327" s="172"/>
      <c r="J327" s="172"/>
      <c r="K327" s="171"/>
      <c r="L327" s="171"/>
      <c r="M327" s="159" t="s">
        <v>223</v>
      </c>
      <c r="N327" s="171"/>
    </row>
    <row r="328" spans="3:14">
      <c r="C328" s="171"/>
      <c r="D328" s="171"/>
      <c r="E328" s="171"/>
      <c r="F328" s="171"/>
      <c r="G328" s="171"/>
      <c r="H328" s="171"/>
      <c r="I328" s="172"/>
      <c r="J328" s="172"/>
      <c r="K328" s="171"/>
      <c r="L328" s="171"/>
      <c r="M328" s="159" t="s">
        <v>224</v>
      </c>
      <c r="N328" s="171"/>
    </row>
    <row r="329" spans="3:14">
      <c r="C329" s="171"/>
      <c r="D329" s="171"/>
      <c r="E329" s="171"/>
      <c r="F329" s="171"/>
      <c r="G329" s="171"/>
      <c r="H329" s="171"/>
      <c r="I329" s="172"/>
      <c r="J329" s="172"/>
      <c r="K329" s="171"/>
      <c r="L329" s="171"/>
      <c r="M329" s="171"/>
      <c r="N329" s="171"/>
    </row>
    <row r="330" spans="3:14">
      <c r="C330" s="171"/>
      <c r="D330" s="171"/>
      <c r="E330" s="171"/>
      <c r="F330" s="171"/>
      <c r="G330" s="171"/>
      <c r="H330" s="171"/>
      <c r="I330" s="172"/>
      <c r="J330" s="172"/>
      <c r="K330" s="171"/>
      <c r="L330" s="171"/>
      <c r="M330" s="171"/>
      <c r="N330" s="171"/>
    </row>
    <row r="331" spans="3:14">
      <c r="C331" s="171"/>
      <c r="D331" s="171"/>
      <c r="E331" s="171"/>
      <c r="F331" s="171"/>
      <c r="G331" s="171"/>
      <c r="H331" s="171"/>
      <c r="I331" s="172"/>
      <c r="J331" s="172"/>
      <c r="K331" s="171"/>
      <c r="L331" s="171"/>
      <c r="M331" s="171"/>
      <c r="N331" s="171"/>
    </row>
    <row r="332" spans="3:14">
      <c r="C332" s="171"/>
      <c r="D332" s="171"/>
      <c r="E332" s="171"/>
      <c r="F332" s="171"/>
      <c r="G332" s="171"/>
      <c r="H332" s="171"/>
      <c r="I332" s="172"/>
      <c r="J332" s="172"/>
      <c r="K332" s="171"/>
      <c r="L332" s="171"/>
      <c r="M332" s="171"/>
      <c r="N332" s="171"/>
    </row>
    <row r="333" spans="3:14">
      <c r="C333" s="171"/>
      <c r="D333" s="171"/>
      <c r="E333" s="171"/>
      <c r="F333" s="171"/>
      <c r="G333" s="171"/>
      <c r="H333" s="171"/>
      <c r="I333" s="172"/>
      <c r="J333" s="172"/>
      <c r="K333" s="171"/>
      <c r="L333" s="171"/>
      <c r="M333" s="171"/>
      <c r="N333" s="171"/>
    </row>
    <row r="334" spans="3:14">
      <c r="C334" s="171"/>
      <c r="D334" s="171"/>
      <c r="E334" s="171"/>
      <c r="F334" s="171"/>
      <c r="G334" s="171"/>
      <c r="H334" s="171"/>
      <c r="I334" s="172"/>
      <c r="J334" s="172"/>
      <c r="K334" s="171"/>
      <c r="L334" s="171"/>
      <c r="M334" s="171"/>
      <c r="N334" s="171"/>
    </row>
    <row r="335" spans="3:14">
      <c r="C335" s="171"/>
      <c r="D335" s="171"/>
      <c r="E335" s="171"/>
      <c r="F335" s="171"/>
      <c r="G335" s="171"/>
      <c r="H335" s="171"/>
      <c r="I335" s="172"/>
      <c r="J335" s="172"/>
      <c r="K335" s="171"/>
      <c r="L335" s="171"/>
      <c r="M335" s="171"/>
      <c r="N335" s="171"/>
    </row>
    <row r="336" spans="3:14">
      <c r="D336" s="171"/>
      <c r="E336" s="171"/>
      <c r="F336" s="171"/>
      <c r="G336" s="171"/>
      <c r="H336" s="171"/>
      <c r="I336" s="172"/>
      <c r="J336" s="172"/>
      <c r="K336" s="171"/>
      <c r="L336" s="171"/>
      <c r="M336" s="171"/>
      <c r="N336" s="171"/>
    </row>
    <row r="337" spans="4:14">
      <c r="D337" s="171"/>
      <c r="E337" s="171"/>
      <c r="F337" s="171"/>
      <c r="G337" s="171"/>
      <c r="H337" s="171"/>
      <c r="I337" s="172"/>
      <c r="J337" s="172"/>
      <c r="K337" s="171"/>
      <c r="L337" s="171"/>
      <c r="M337" s="171"/>
      <c r="N337" s="171"/>
    </row>
    <row r="338" spans="4:14">
      <c r="D338" s="171"/>
      <c r="E338" s="171"/>
      <c r="F338" s="171"/>
      <c r="G338" s="171"/>
      <c r="H338" s="171"/>
      <c r="I338" s="172"/>
      <c r="J338" s="172"/>
      <c r="K338" s="171"/>
      <c r="L338" s="171"/>
      <c r="M338" s="171"/>
      <c r="N338" s="171"/>
    </row>
    <row r="339" spans="4:14">
      <c r="D339" s="171"/>
      <c r="E339" s="171"/>
      <c r="F339" s="171"/>
      <c r="G339" s="171"/>
      <c r="H339" s="171"/>
      <c r="I339" s="172"/>
      <c r="J339" s="172"/>
      <c r="K339" s="171"/>
      <c r="L339" s="171"/>
      <c r="M339" s="171"/>
      <c r="N339" s="171"/>
    </row>
    <row r="340" spans="4:14">
      <c r="D340" s="171"/>
      <c r="E340" s="171"/>
      <c r="F340" s="171"/>
      <c r="G340" s="171"/>
      <c r="H340" s="171"/>
      <c r="I340" s="172"/>
      <c r="J340" s="172"/>
      <c r="K340" s="171"/>
      <c r="L340" s="171"/>
      <c r="M340" s="171"/>
      <c r="N340" s="171"/>
    </row>
    <row r="341" spans="4:14">
      <c r="D341" s="171"/>
      <c r="E341" s="171"/>
      <c r="F341" s="171"/>
      <c r="G341" s="171"/>
      <c r="H341" s="171"/>
      <c r="I341" s="172"/>
      <c r="J341" s="172"/>
      <c r="K341" s="171"/>
      <c r="L341" s="171"/>
      <c r="M341" s="171"/>
      <c r="N341" s="171"/>
    </row>
    <row r="342" spans="4:14">
      <c r="D342" s="171"/>
      <c r="E342" s="171"/>
      <c r="F342" s="171"/>
      <c r="G342" s="171"/>
      <c r="H342" s="171"/>
      <c r="I342" s="172"/>
      <c r="J342" s="172"/>
      <c r="K342" s="171"/>
      <c r="L342" s="171"/>
      <c r="M342" s="171"/>
      <c r="N342" s="171"/>
    </row>
  </sheetData>
  <sheetProtection algorithmName="SHA-512" hashValue="OVel8jWAWGj2CGkEgGaabQf+hCZdVfo2NrsPNz+M0AfoulD2iqe3dSHw6dy/nIxkjtRL5keN34Rx0mhpIcD7+g==" saltValue="wev9ABMe3E8Jn8Prge1NNQ==" spinCount="100000" sheet="1" objects="1" scenarios="1" selectLockedCells="1"/>
  <mergeCells count="6">
    <mergeCell ref="L3:M3"/>
    <mergeCell ref="B3:C3"/>
    <mergeCell ref="D3:G3"/>
    <mergeCell ref="H3:K3"/>
    <mergeCell ref="A1:M1"/>
    <mergeCell ref="A2:M2"/>
  </mergeCells>
  <conditionalFormatting sqref="M5:M304">
    <cfRule type="expression" dxfId="2" priority="4">
      <formula>L5&gt;0</formula>
    </cfRule>
  </conditionalFormatting>
  <conditionalFormatting sqref="L5:L304">
    <cfRule type="expression" dxfId="1" priority="1">
      <formula>L5&gt;K5</formula>
    </cfRule>
  </conditionalFormatting>
  <dataValidations xWindow="1301" yWindow="423" count="3">
    <dataValidation type="list" allowBlank="1" showInputMessage="1" showErrorMessage="1" errorTitle="Alerta" error="É OBRIGATÓRIO escolher na lista apresentada a tipologia adequada referente à despesa" promptTitle="PREENCHIMENTO OBRIGATÓRIO" prompt="Escolher na lista apresentada a tipologia adequada referente à despesa" sqref="M5:M304" xr:uid="{7D48C489-70B6-4CB4-8049-76969CBBAD69}">
      <formula1>$M$310:$M$328</formula1>
    </dataValidation>
    <dataValidation type="list" allowBlank="1" showInputMessage="1" showErrorMessage="1" errorTitle="ATENÇÃO" error="Deverá classificar o tipo de documento considerando a sua tipologia" promptTitle="TIPO" prompt="Classificar o tipo de documento considerando a lista apresentada com a tipologia adequada." sqref="D5:D304" xr:uid="{0C2CE965-1E47-44FE-A3FE-EE1B5CDFC268}">
      <formula1>$D$307:$D$317</formula1>
    </dataValidation>
    <dataValidation type="list" allowBlank="1" showInputMessage="1" showErrorMessage="1" errorTitle="ATENÇÃO" error="Deverá classificar o tipo de documento considerando a sua tipologia" promptTitle="TIPO" prompt="Classificar o tipo de documento considerando a lista apresentada com a tipologia adequada." sqref="H5:H304" xr:uid="{40188003-7F13-47F5-993F-5CBCA5830D46}">
      <formula1>$H$307:$H$313</formula1>
    </dataValidation>
  </dataValidations>
  <pageMargins left="0.25" right="0.25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IDENTIFICAÇÃO</vt:lpstr>
      <vt:lpstr>CARACTERIZAÇÃO</vt:lpstr>
      <vt:lpstr>EXECUÇÃO</vt:lpstr>
      <vt:lpstr>LISTAGEM_DESPESAS</vt:lpstr>
      <vt:lpstr>CARACTERIZAÇÃO!Área_de_Impressão</vt:lpstr>
      <vt:lpstr>EXECUÇÃO!Área_de_Impressão</vt:lpstr>
      <vt:lpstr>IDENTIFICAÇÃO!Área_de_Impressão</vt:lpstr>
      <vt:lpstr>LISTAGEM_DESPESAS!Área_de_Impressão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2024-03-21T13:21:46Z</cp:lastPrinted>
  <dcterms:created xsi:type="dcterms:W3CDTF">2014-06-14T16:12:05Z</dcterms:created>
  <dcterms:modified xsi:type="dcterms:W3CDTF">2024-07-25T16:25:10Z</dcterms:modified>
</cp:coreProperties>
</file>