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govraa.sharepoint.com/sites/OramentoeContaDROT/Documentos Partilhados/General/CONTA 2025/Documentos integrantes da CRAA 2025_TdC/"/>
    </mc:Choice>
  </mc:AlternateContent>
  <xr:revisionPtr revIDLastSave="0" documentId="8_{424D2C5D-C30F-420E-ACEE-7EA890EB7C0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uadro" sheetId="1" r:id="rId1"/>
  </sheets>
  <definedNames>
    <definedName name="_xlnm._FilterDatabase" localSheetId="0" hidden="1">Quadro!$I$1:$I$247</definedName>
    <definedName name="_xlnm.Print_Area" localSheetId="0">Quadro!$A$1:$J$247</definedName>
    <definedName name="_xlnm.Print_Titles" localSheetId="0">Quadro!$1:$2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7" i="1" l="1"/>
  <c r="H247" i="1"/>
  <c r="I211" i="1"/>
  <c r="J211" i="1"/>
  <c r="H211" i="1"/>
  <c r="I204" i="1"/>
  <c r="J204" i="1"/>
  <c r="H204" i="1"/>
  <c r="I79" i="1"/>
  <c r="J79" i="1"/>
  <c r="H79" i="1"/>
  <c r="J23" i="1"/>
  <c r="I23" i="1"/>
  <c r="H23" i="1"/>
  <c r="J13" i="1"/>
  <c r="I13" i="1"/>
  <c r="H13" i="1"/>
  <c r="I246" i="1"/>
  <c r="J246" i="1"/>
  <c r="H246" i="1"/>
  <c r="I21" i="1"/>
  <c r="J21" i="1"/>
  <c r="H21" i="1"/>
  <c r="I31" i="1" l="1"/>
  <c r="J31" i="1"/>
  <c r="H31" i="1"/>
  <c r="J124" i="1" l="1"/>
  <c r="J247" i="1" s="1"/>
  <c r="I124" i="1"/>
  <c r="H124" i="1"/>
  <c r="J98" i="1"/>
  <c r="I98" i="1"/>
  <c r="H98" i="1"/>
</calcChain>
</file>

<file path=xl/sharedStrings.xml><?xml version="1.0" encoding="utf-8"?>
<sst xmlns="http://schemas.openxmlformats.org/spreadsheetml/2006/main" count="537" uniqueCount="522">
  <si>
    <t>Departamento</t>
  </si>
  <si>
    <t xml:space="preserve">Dotações Corrigidas </t>
  </si>
  <si>
    <t>Despesa Paga</t>
  </si>
  <si>
    <t>Empréstimos</t>
  </si>
  <si>
    <t>A02</t>
  </si>
  <si>
    <t>A06</t>
  </si>
  <si>
    <t>A08</t>
  </si>
  <si>
    <t>A12</t>
  </si>
  <si>
    <t>A10</t>
  </si>
  <si>
    <t>Apoios para combate à pandemia Covid-19 VPGR_2.3</t>
  </si>
  <si>
    <t>Reabilitação infantário "Arco-Íris"  L.Pico_2.12</t>
  </si>
  <si>
    <t>A0364</t>
  </si>
  <si>
    <t>Construção Centro Interge.CPS S. Antão Calheta_2.8</t>
  </si>
  <si>
    <t>A0366</t>
  </si>
  <si>
    <t>Modernização parque viatu. IPSS/Misericórdias_2.7</t>
  </si>
  <si>
    <t>Criação Centro Alojamento Temporário Urzelina_2.11</t>
  </si>
  <si>
    <t>A0379</t>
  </si>
  <si>
    <t>Ampl. Requ. Centro Dia Conceição - APAD Faial_4.9</t>
  </si>
  <si>
    <t>Criação Unidade Cuidados Continuados  SCM PDL_4.5</t>
  </si>
  <si>
    <t>Idosos em casa "Novos Idosos" VPGR_4.4</t>
  </si>
  <si>
    <t>A0383</t>
  </si>
  <si>
    <t>Proj.inst.valência CC Lar D.Pedro V P.Vitória_4.15</t>
  </si>
  <si>
    <t>Criação pontos apoio estudo p/crianças/jovens_1.14</t>
  </si>
  <si>
    <t>A0399</t>
  </si>
  <si>
    <t>A0431</t>
  </si>
  <si>
    <t>A0433</t>
  </si>
  <si>
    <t>A0439</t>
  </si>
  <si>
    <t>FINANÇAS E ADMINISTRAÇÃO PÚBLICA</t>
  </si>
  <si>
    <t>A03</t>
  </si>
  <si>
    <t>A0455</t>
  </si>
  <si>
    <t>A0462</t>
  </si>
  <si>
    <t>A0471</t>
  </si>
  <si>
    <t>A09</t>
  </si>
  <si>
    <t>A11</t>
  </si>
  <si>
    <t>A04</t>
  </si>
  <si>
    <t>A05</t>
  </si>
  <si>
    <t>EDUCAÇÃO</t>
  </si>
  <si>
    <t>A0951</t>
  </si>
  <si>
    <t>A0479</t>
  </si>
  <si>
    <t>A0556</t>
  </si>
  <si>
    <t>A0557</t>
  </si>
  <si>
    <t>A0558</t>
  </si>
  <si>
    <t>A0237</t>
  </si>
  <si>
    <t>A0248</t>
  </si>
  <si>
    <t>A0272</t>
  </si>
  <si>
    <t>A0280</t>
  </si>
  <si>
    <t>A0289</t>
  </si>
  <si>
    <t>MAR</t>
  </si>
  <si>
    <t>A07</t>
  </si>
  <si>
    <t>A0139</t>
  </si>
  <si>
    <t>A0140</t>
  </si>
  <si>
    <t>A0143</t>
  </si>
  <si>
    <t>A0146</t>
  </si>
  <si>
    <t>A0173</t>
  </si>
  <si>
    <t>A0174</t>
  </si>
  <si>
    <t>A0175</t>
  </si>
  <si>
    <t>AMBIENTE E AÇÃO CLIMÁTICA</t>
  </si>
  <si>
    <t>A0563</t>
  </si>
  <si>
    <t>A0567</t>
  </si>
  <si>
    <t>A0568</t>
  </si>
  <si>
    <t>A0572</t>
  </si>
  <si>
    <t>A0574</t>
  </si>
  <si>
    <t>A0579</t>
  </si>
  <si>
    <t>A0586</t>
  </si>
  <si>
    <t>A0590</t>
  </si>
  <si>
    <t>A0591</t>
  </si>
  <si>
    <t>A0592</t>
  </si>
  <si>
    <t>A0598</t>
  </si>
  <si>
    <t>A0600</t>
  </si>
  <si>
    <t>A0604</t>
  </si>
  <si>
    <t>A0608</t>
  </si>
  <si>
    <t>A0614</t>
  </si>
  <si>
    <t>A0617</t>
  </si>
  <si>
    <t>A0190</t>
  </si>
  <si>
    <t>A0212</t>
  </si>
  <si>
    <t>A0215</t>
  </si>
  <si>
    <t>A0232</t>
  </si>
  <si>
    <t>A0233</t>
  </si>
  <si>
    <t>A0235</t>
  </si>
  <si>
    <t>A0024</t>
  </si>
  <si>
    <t>A0025</t>
  </si>
  <si>
    <t>A0026</t>
  </si>
  <si>
    <t>A0027</t>
  </si>
  <si>
    <t>A0028</t>
  </si>
  <si>
    <t>A0029</t>
  </si>
  <si>
    <t>A0030</t>
  </si>
  <si>
    <t>A0085</t>
  </si>
  <si>
    <t>A0093</t>
  </si>
  <si>
    <t>A0094</t>
  </si>
  <si>
    <t>A0104</t>
  </si>
  <si>
    <t>A0108</t>
  </si>
  <si>
    <t>A0114</t>
  </si>
  <si>
    <t>A0121</t>
  </si>
  <si>
    <t>A0129</t>
  </si>
  <si>
    <t>A0133</t>
  </si>
  <si>
    <t>VPGR</t>
  </si>
  <si>
    <t>SRFPAP</t>
  </si>
  <si>
    <t>SRMP</t>
  </si>
  <si>
    <t>SRAAC</t>
  </si>
  <si>
    <t>Total SRAAC</t>
  </si>
  <si>
    <t>Total SRMP</t>
  </si>
  <si>
    <t>Total  SRFPAP</t>
  </si>
  <si>
    <t>Total VPGR</t>
  </si>
  <si>
    <t>Total Geral</t>
  </si>
  <si>
    <t>(euros)</t>
  </si>
  <si>
    <t>Programa</t>
  </si>
  <si>
    <t>Medida</t>
  </si>
  <si>
    <t>Projeto</t>
  </si>
  <si>
    <t>CIÊNCIA E INOVAÇÃO</t>
  </si>
  <si>
    <t>RELAÇÕES EXTERNAS, CIÊNCIA E COMUNICAÇÕES</t>
  </si>
  <si>
    <t>A1184</t>
  </si>
  <si>
    <t>A1361</t>
  </si>
  <si>
    <t>A1371</t>
  </si>
  <si>
    <t>A1554</t>
  </si>
  <si>
    <t>A1372</t>
  </si>
  <si>
    <t>A1375</t>
  </si>
  <si>
    <t>A1376</t>
  </si>
  <si>
    <t>A0356</t>
  </si>
  <si>
    <t>A1497</t>
  </si>
  <si>
    <t>A1499</t>
  </si>
  <si>
    <t>FINANÇAS, PLANEAMENTO E COMPETITIVIDADE</t>
  </si>
  <si>
    <t>A1398</t>
  </si>
  <si>
    <t>A1252</t>
  </si>
  <si>
    <t>A0465</t>
  </si>
  <si>
    <t>A0463</t>
  </si>
  <si>
    <t>Medidas de apoio à iniciativa empresarial</t>
  </si>
  <si>
    <t>Medida de apoio à digitalização das empresas</t>
  </si>
  <si>
    <t>Recapitalização das micro e pequenas empresas</t>
  </si>
  <si>
    <t>Desmaterialização de processos</t>
  </si>
  <si>
    <t>APR + Acessível, Inclusiva e Aberta</t>
  </si>
  <si>
    <t>APR + Apta para o Futuro</t>
  </si>
  <si>
    <t>Gestão, acompanhamento, controlo e avaliação do plano e fundos estruturais</t>
  </si>
  <si>
    <t>MÉDIA E COMUNIDADES</t>
  </si>
  <si>
    <t>DIÁSPORA E MÉDIA</t>
  </si>
  <si>
    <t>A1362</t>
  </si>
  <si>
    <t>SATSDIFACTION</t>
  </si>
  <si>
    <t>Total  SRAPC</t>
  </si>
  <si>
    <t>SRAPC</t>
  </si>
  <si>
    <t>EDUCAÇÃO, DINÂMICA CULTURAL E DESPORTO</t>
  </si>
  <si>
    <t>A0744</t>
  </si>
  <si>
    <t>A1388</t>
  </si>
  <si>
    <t>A1390</t>
  </si>
  <si>
    <t>A1392</t>
  </si>
  <si>
    <t>A1391</t>
  </si>
  <si>
    <t>A1596</t>
  </si>
  <si>
    <t>Apoio à educação inclusiva</t>
  </si>
  <si>
    <t>Escolas digitais</t>
  </si>
  <si>
    <t>Incentivos à fixação de pessoal docente</t>
  </si>
  <si>
    <t>Museus e Bibliotecas acessíveis</t>
  </si>
  <si>
    <t>Valorização do Património Cultural Imaterial</t>
  </si>
  <si>
    <t xml:space="preserve">Museus e Bibliotecas Virtuais </t>
  </si>
  <si>
    <t xml:space="preserve">Projeto HOPE: Santuário de Espécies Marinhas e  Cetáceos no Espaço MAC </t>
  </si>
  <si>
    <t>Total SRECD</t>
  </si>
  <si>
    <t>SRECD</t>
  </si>
  <si>
    <t>Total SRSSS</t>
  </si>
  <si>
    <t>SAÚDE E SEGURANÇA SOCIAL</t>
  </si>
  <si>
    <t>PROMOÇÃO DA SAÚDE E ECONOMIA SOCIAL</t>
  </si>
  <si>
    <t>A0560</t>
  </si>
  <si>
    <t>A0394</t>
  </si>
  <si>
    <t>A0388</t>
  </si>
  <si>
    <t>A0387</t>
  </si>
  <si>
    <t>A0397</t>
  </si>
  <si>
    <t>A0396</t>
  </si>
  <si>
    <t>A1201</t>
  </si>
  <si>
    <t>A1202</t>
  </si>
  <si>
    <t>A1203</t>
  </si>
  <si>
    <t>A1204</t>
  </si>
  <si>
    <t>A1205</t>
  </si>
  <si>
    <t>A1206</t>
  </si>
  <si>
    <t>A1562</t>
  </si>
  <si>
    <t>A0369</t>
  </si>
  <si>
    <t>A0371</t>
  </si>
  <si>
    <t>A0401</t>
  </si>
  <si>
    <t>A0402</t>
  </si>
  <si>
    <t>A0405</t>
  </si>
  <si>
    <t>A0403</t>
  </si>
  <si>
    <t>A1207</t>
  </si>
  <si>
    <t>A1208</t>
  </si>
  <si>
    <t>A1452</t>
  </si>
  <si>
    <t>A0406</t>
  </si>
  <si>
    <t>A0384</t>
  </si>
  <si>
    <t>A0375</t>
  </si>
  <si>
    <t>A0378</t>
  </si>
  <si>
    <t>A0376</t>
  </si>
  <si>
    <t>A1345</t>
  </si>
  <si>
    <t>A1347</t>
  </si>
  <si>
    <t>A1348</t>
  </si>
  <si>
    <t>A1192</t>
  </si>
  <si>
    <t>A1193</t>
  </si>
  <si>
    <t>A1196</t>
  </si>
  <si>
    <t>A1200</t>
  </si>
  <si>
    <t>A1574</t>
  </si>
  <si>
    <t>Equipamentos para unidades de saúde de ilha e Centro de Oncologia dos Açores</t>
  </si>
  <si>
    <t>Telessaúde (teleconsulta e telemonitorização)</t>
  </si>
  <si>
    <t>Desmaterialização da conferência da faturação</t>
  </si>
  <si>
    <t>Melhoria da performance de prestação do Serviço Regional de Saúde</t>
  </si>
  <si>
    <t>Digitalização do setor da saúde</t>
  </si>
  <si>
    <t>Rede de amas</t>
  </si>
  <si>
    <t>Construção de creche em Santo António - Associação para o Desenvolvimento, em Ponta Delgada</t>
  </si>
  <si>
    <t>Construção de Centro de Atividades de Tempos Livres na Candelária - Associação de Juventude da Candelária em Ponta Delgada</t>
  </si>
  <si>
    <t>Requalificação da creche O Girassol - Centro de Bem-Estar Social da Paróquia de Santa Cruz das Flores</t>
  </si>
  <si>
    <t>Requalificação da Creche e ATL nas Velas - Santa Casa da Misericórdia das Velas</t>
  </si>
  <si>
    <t>Construção da Creche e ATL em Santa Bárbara - Casa do Povo de Santa Bárbara</t>
  </si>
  <si>
    <t>Requalificação do edifício da Creche em Santa Clara - Associação de Bem-Estar Santa Clara</t>
  </si>
  <si>
    <t>Requalificação da Creche em São Mateus - Centro Social e Paroquial de São Mateus</t>
  </si>
  <si>
    <t>Ampliação da Creche - Mãe de Deus, Associação de Solidariedade Social</t>
  </si>
  <si>
    <t>Requalificação do CATL - Centro Social e Paroquial de São José</t>
  </si>
  <si>
    <t>Criação do CATL das Furnas - Centro Social e Paroquial das Furnas</t>
  </si>
  <si>
    <t>Aquisição de terreno e construção de creche na Praia da Vitória - Terceira</t>
  </si>
  <si>
    <t>Criação do Centro de Alojamento da Horta - Santa Casa da Misericórdia da Horta</t>
  </si>
  <si>
    <t>Modernização do parque de viaturas das IPSS e Misericórdias</t>
  </si>
  <si>
    <t>Construção do Centro Intergeracional de Santo Antão - Centro Paroquial e Social de Santo Antão na Calheta</t>
  </si>
  <si>
    <t>Construção do Edifício Intergeracional da Feteira da Horta - 2.ª fase - Casa do Povo da Feteira</t>
  </si>
  <si>
    <t>Construção de CATL Inclusivo e de Centro de Dia Especializado - Lajes das Flores</t>
  </si>
  <si>
    <t>Construção do Centro de Atividades Ocupacionais e Lar Residencial - Santa Casa da Misericórdia da Horta</t>
  </si>
  <si>
    <t>Construção do Lar Residencial e Centro de Atividades Ocupacionais na Lagoa - 1.ª fase - Santa Casa da Misericórdia de Santo António da Lagoa</t>
  </si>
  <si>
    <t>Construção de um centro de atividades e capacitação para a inclusão no Pico - Santa Casa da Misericórdia da Madalena</t>
  </si>
  <si>
    <t>Adaptação de imóvel a lar residencial em Santa Maria - Santa Casa da Misericórdia de Vila do Porto</t>
  </si>
  <si>
    <t>Requalificação e ampliação do lar residencial "Kavivo" - Santa Casa da Misericórdia do Divino Espírito Santo da Maia</t>
  </si>
  <si>
    <t>Adaptação do antigo Centro de Saúde da Horta num centro de atividades e capacitação para a inclusão (CACI)</t>
  </si>
  <si>
    <t>Projeto para construção de um lar residencial na Ribeira Grande/Santa Casa da Misericórdia da Ribeira Grande</t>
  </si>
  <si>
    <t xml:space="preserve">Criação do Centro de Atendimento, Acompanhamento e Reabilitação Social para pessoas com deficiência e incapacitação - Santa Casa da Misericórdia de Angra do Heroísmo </t>
  </si>
  <si>
    <t>Remodelação e ampliação do Lar de Idosos da Praia da Graciosa - Santa Casa da Misericórdia da Praia da Graciosa</t>
  </si>
  <si>
    <t>Ampliação do Centro de Dia da Conceição - Associação de Pais e Amigos dos Deficientes da Ilha do Faial</t>
  </si>
  <si>
    <t>Reabilitação da Estrutura Residencial para Idosos - Santa Casa da Misericórdia do Nordeste</t>
  </si>
  <si>
    <t>Ampliação da Estrutura Residencial para Idosos da Madalena - Santa Casa da Misericórdia da Madalena</t>
  </si>
  <si>
    <t>Ampliação de Estrutura Residencial para Idosos e criação de Centro de Dia em São Roque do Pico -Santa Casa da Misericórdia de São Roque do Pico</t>
  </si>
  <si>
    <t>Projeto para instalação da valência de cuidados continuados no Lar D. Pedro V, na Praia da Vitória</t>
  </si>
  <si>
    <t>Remodelação do antigo edifício do Centro de Saúde de Santa Cruz da Graciosa para ERPI da Santa Casa da Misericórdia de Santa Cruz da Graciosa</t>
  </si>
  <si>
    <t>Ampliação da ERPI e criação do centro de dia do Lar Luís Soares de Sousa</t>
  </si>
  <si>
    <t>Projeto para criação da Unidade de Cuidados Continuados do Recolhimento Jesus Maria José</t>
  </si>
  <si>
    <t>Fundo Regional de Ação Social</t>
  </si>
  <si>
    <t>Formação para reforçar as competências profissionais e sociais das famílias abrangidas pela ação social</t>
  </si>
  <si>
    <t>Atribuição de bolsas de estudo a estudantes do ensino superior</t>
  </si>
  <si>
    <t>Programa Nascer Mais</t>
  </si>
  <si>
    <t>Idosos em casa "Novos idosos"</t>
  </si>
  <si>
    <t>Criação de pontos de apoio ao estudo</t>
  </si>
  <si>
    <t>Formação especializada para técnicos intervenientes na área social</t>
  </si>
  <si>
    <t>Combate à Privação Material (FEAC)</t>
  </si>
  <si>
    <t>SRAA</t>
  </si>
  <si>
    <t>AGRICULTURA E ALIMENTAÇÃO</t>
  </si>
  <si>
    <t>ECONOMIA RURAL E ALIMENTAÇÃO</t>
  </si>
  <si>
    <t>A0275</t>
  </si>
  <si>
    <t>A0290</t>
  </si>
  <si>
    <t>A1188</t>
  </si>
  <si>
    <t>A1332</t>
  </si>
  <si>
    <t>A0295</t>
  </si>
  <si>
    <t>A1189</t>
  </si>
  <si>
    <t>A0238</t>
  </si>
  <si>
    <t>A0998</t>
  </si>
  <si>
    <t>A0242</t>
  </si>
  <si>
    <t>A0250</t>
  </si>
  <si>
    <t>A1212</t>
  </si>
  <si>
    <t>A0263</t>
  </si>
  <si>
    <t>A1216</t>
  </si>
  <si>
    <t>Inovação e qualificação das explorações agrícolas</t>
  </si>
  <si>
    <t>Capacitação dos agricultores e promoção da literacia em produção e consumo sustentáveis</t>
  </si>
  <si>
    <t>Inovação e digitalização da agricultura dos Açores</t>
  </si>
  <si>
    <t>Inovação e qualificação da indústria agroalimentar</t>
  </si>
  <si>
    <t>Observatório Agroalimentar dos Açores</t>
  </si>
  <si>
    <t>Implementação territorial do Programa de capacitação dos agricultores e promoção da literacia em promoção e consumo sustentáveis</t>
  </si>
  <si>
    <t>Regimes de apoio à reestruturação de empresas agrícolas</t>
  </si>
  <si>
    <t>Regime de apoio à reestruturação de empresas agroindustriais</t>
  </si>
  <si>
    <t>Agroambiente, clima e agricultura biológica</t>
  </si>
  <si>
    <t>Apoio ao rendimento e resiliência da atividade agrícola</t>
  </si>
  <si>
    <t>Apoio ao desenvolvimento local de base comunitária</t>
  </si>
  <si>
    <t>Medidas florestais de desenvolvimento rural</t>
  </si>
  <si>
    <t>Life IP Climaz</t>
  </si>
  <si>
    <t>Acompanhamento das intervenções comunitárias</t>
  </si>
  <si>
    <t>Life Snails</t>
  </si>
  <si>
    <t>Abastecimento de água, caminhos e eletrificação agrícola</t>
  </si>
  <si>
    <t>Reestruturação da rede regional de abate e da rede de certificação da qualidade do leite e segurança alimentar</t>
  </si>
  <si>
    <t>Investimentos cofinanciados em caminhos e infraestruturas de base para apoio ao setor florestal e rural</t>
  </si>
  <si>
    <t>Total SRAA</t>
  </si>
  <si>
    <t>ECONOMIA DO MAR</t>
  </si>
  <si>
    <t>A1336</t>
  </si>
  <si>
    <t>A1576</t>
  </si>
  <si>
    <t>A1577</t>
  </si>
  <si>
    <t>A1578</t>
  </si>
  <si>
    <t>A1579</t>
  </si>
  <si>
    <t>A1580</t>
  </si>
  <si>
    <t>A1359</t>
  </si>
  <si>
    <t>A1338</t>
  </si>
  <si>
    <t>A1076</t>
  </si>
  <si>
    <t>A1365</t>
  </si>
  <si>
    <t>A1366</t>
  </si>
  <si>
    <t>A1367</t>
  </si>
  <si>
    <t>A1513</t>
  </si>
  <si>
    <t>A1514</t>
  </si>
  <si>
    <t>A1555</t>
  </si>
  <si>
    <t>A1556</t>
  </si>
  <si>
    <t>A1557</t>
  </si>
  <si>
    <t>A1233</t>
  </si>
  <si>
    <t>Plano de Ação do Sistema Nacional de Controlo das Pescas: Capacidade inspetiva, formação e sensibilização</t>
  </si>
  <si>
    <t>Plano de Ação do Sistema de Controlo das Pescas: Acompanhamento, vigilância e gestão eletrónica</t>
  </si>
  <si>
    <t>Programa Nacional de Recolha de Dados</t>
  </si>
  <si>
    <t>Cluster do Mar dos Açores</t>
  </si>
  <si>
    <t>Projeto LIFE CIBRINA</t>
  </si>
  <si>
    <t>Projeto CIRCULAROCEAN</t>
  </si>
  <si>
    <t>Projeto SANIFISH</t>
  </si>
  <si>
    <t>Projeto FISMAC</t>
  </si>
  <si>
    <t>Projeto ECOMARIS</t>
  </si>
  <si>
    <t>Projeto ITUNNES</t>
  </si>
  <si>
    <t>Sistema de Incentivos ao setor das pescas</t>
  </si>
  <si>
    <t>Apoio ao investimento no âmbito dos projetos MAR2030</t>
  </si>
  <si>
    <t>Projeto Life IP Azores Natura - componente marinha</t>
  </si>
  <si>
    <t>Projeto Life IP Climaz</t>
  </si>
  <si>
    <t>Projeto MSP-OR Advancing Maritime Spatial Planning in Outermost Regions</t>
  </si>
  <si>
    <t>Projeto Life Natura@Night</t>
  </si>
  <si>
    <t>Projeto TwinnedByStars</t>
  </si>
  <si>
    <t>Projeto Atlantic Whale Deal</t>
  </si>
  <si>
    <t>Projeto OCEANIDS</t>
  </si>
  <si>
    <t>Aquisição de Boia Oceânica</t>
  </si>
  <si>
    <t>Projeto A3MAtlantic</t>
  </si>
  <si>
    <t>Estudo sobre proliferação de alga invasora nas zonas costeiras dos Açores e determinação de possíveis aplicações das mesmas</t>
  </si>
  <si>
    <t>SRTMI</t>
  </si>
  <si>
    <t>INFRAESTRUTURAS, TRANSPORTES, TURISMO E ENERGIA</t>
  </si>
  <si>
    <t>DESENVOLVIMENTO TURÍSTICO, MOBILIDADE E INFRAESTRUTURAS</t>
  </si>
  <si>
    <t>Total SRTMI</t>
  </si>
  <si>
    <t>A0189</t>
  </si>
  <si>
    <t>A0217</t>
  </si>
  <si>
    <t>A1265</t>
  </si>
  <si>
    <t>A0222</t>
  </si>
  <si>
    <t>A0224</t>
  </si>
  <si>
    <t>A0220</t>
  </si>
  <si>
    <t>A0204</t>
  </si>
  <si>
    <t>A0211</t>
  </si>
  <si>
    <t>A0210</t>
  </si>
  <si>
    <t>A0206</t>
  </si>
  <si>
    <t>A0200</t>
  </si>
  <si>
    <t>A0201</t>
  </si>
  <si>
    <t>A0197</t>
  </si>
  <si>
    <t>A0196</t>
  </si>
  <si>
    <t>A0193</t>
  </si>
  <si>
    <t>A0195</t>
  </si>
  <si>
    <t>A0202</t>
  </si>
  <si>
    <t>A0225</t>
  </si>
  <si>
    <t>A1516</t>
  </si>
  <si>
    <t>A1581</t>
  </si>
  <si>
    <t>A1585</t>
  </si>
  <si>
    <t>A1586</t>
  </si>
  <si>
    <t>A1587</t>
  </si>
  <si>
    <t>A0037</t>
  </si>
  <si>
    <t>A0097</t>
  </si>
  <si>
    <t>A0102</t>
  </si>
  <si>
    <t>A0101</t>
  </si>
  <si>
    <t>A0095</t>
  </si>
  <si>
    <t>A1317</t>
  </si>
  <si>
    <t>A1419</t>
  </si>
  <si>
    <t>A0124</t>
  </si>
  <si>
    <t>A0127</t>
  </si>
  <si>
    <t>A0128</t>
  </si>
  <si>
    <t>A1289</t>
  </si>
  <si>
    <t>A1290</t>
  </si>
  <si>
    <t>A0130</t>
  </si>
  <si>
    <t>A1221</t>
  </si>
  <si>
    <t>A1222</t>
  </si>
  <si>
    <t>A1214</t>
  </si>
  <si>
    <t>A1062</t>
  </si>
  <si>
    <t>A1068</t>
  </si>
  <si>
    <t>A1223</t>
  </si>
  <si>
    <t>A0117</t>
  </si>
  <si>
    <t>A0109</t>
  </si>
  <si>
    <t>A1058</t>
  </si>
  <si>
    <t>A1065</t>
  </si>
  <si>
    <t>A1437</t>
  </si>
  <si>
    <t>A0091</t>
  </si>
  <si>
    <t>A1277</t>
  </si>
  <si>
    <t>A0070</t>
  </si>
  <si>
    <t>A1278</t>
  </si>
  <si>
    <t>A1441</t>
  </si>
  <si>
    <t>A1442</t>
  </si>
  <si>
    <t>A1443</t>
  </si>
  <si>
    <t>A1444</t>
  </si>
  <si>
    <t>A0106</t>
  </si>
  <si>
    <t>A1225</t>
  </si>
  <si>
    <t>Eficiência MAIS</t>
  </si>
  <si>
    <t>Produção e armazenamento de energia limpa</t>
  </si>
  <si>
    <t>Modernização e desmaterialização de serviços</t>
  </si>
  <si>
    <t>Plano para a Mobilidade Elétrica nos Açores, ações de sensibilização e divulgação</t>
  </si>
  <si>
    <t>Projetos europeus</t>
  </si>
  <si>
    <t>Incentivos à promoção do destino Açores</t>
  </si>
  <si>
    <t>Desenvolvimento da política de turismo</t>
  </si>
  <si>
    <t>Organização de eventos com repercussão na promoção</t>
  </si>
  <si>
    <t>Gestão de fluxos e recursos turísticos da RAA</t>
  </si>
  <si>
    <t>Qualificação dos serviços turísticos</t>
  </si>
  <si>
    <t>Estruturação e Valorização do produto turístico</t>
  </si>
  <si>
    <t>Qualificação do turismo natureza-Trilhos-Mar-Ar</t>
  </si>
  <si>
    <t>Porto da Praia da Vitória</t>
  </si>
  <si>
    <t>Porto, marina e baía de Angra do Heroísmo</t>
  </si>
  <si>
    <t>Porto, marina e baía da Horta</t>
  </si>
  <si>
    <t>Porto de São Roque</t>
  </si>
  <si>
    <t>Porto da Calheta de São Jorge</t>
  </si>
  <si>
    <t>Porto da Casa no Corvo</t>
  </si>
  <si>
    <t>Aquisição de diversos equipamentos e outras obras nos portos e marinas</t>
  </si>
  <si>
    <t>Aeroporto da ilha do Pico</t>
  </si>
  <si>
    <t>Aeródromo da ilha de São Jorge</t>
  </si>
  <si>
    <t>Aeródromo da ilha Graciosa</t>
  </si>
  <si>
    <t>Porto da Graciosa</t>
  </si>
  <si>
    <t>Apoio à recuperação das infraestruturas e equipamentos portuários e transporte de mercadorias</t>
  </si>
  <si>
    <t xml:space="preserve">Infraestruturas Aeroportuárias </t>
  </si>
  <si>
    <t>Mitigação e Gestão de Riscos Naturais</t>
  </si>
  <si>
    <t>Circuitos logísticos terrestres - São Miguel</t>
  </si>
  <si>
    <t>Circuitos logísticos terrestres - Terceira</t>
  </si>
  <si>
    <t>Circuitos logísticos terrestres - São Jorge</t>
  </si>
  <si>
    <t>Circuitos logísticos terrestres - Santa Maria</t>
  </si>
  <si>
    <t>Circuitos logísticos terrestres - Graciosa</t>
  </si>
  <si>
    <t>Circuitos logísticos terrestres - Pico</t>
  </si>
  <si>
    <t>Circuitos logísticos terrestres - Faial</t>
  </si>
  <si>
    <t>PRISMAC</t>
  </si>
  <si>
    <t>AGRILOOP</t>
  </si>
  <si>
    <t>LAB CITRICO</t>
  </si>
  <si>
    <t>SAFE HARBOUR</t>
  </si>
  <si>
    <t>Reparação da EBI da Horta</t>
  </si>
  <si>
    <t>Construção de novas instalações para a EBI de Arrifes</t>
  </si>
  <si>
    <t>Requalificação das instalações da EBI da Lagoa</t>
  </si>
  <si>
    <t>Requalificação da Escola Secundária Antero de Quental</t>
  </si>
  <si>
    <t>Escolas Digitais - Reestruturação da rede existente</t>
  </si>
  <si>
    <t>Escolas Digitais - Instalação de nova rede wireless</t>
  </si>
  <si>
    <t>Escolas Digitais - Manutenção e upgrades</t>
  </si>
  <si>
    <t>Projeto para a nova Escola Básica e Secundária da Povoação</t>
  </si>
  <si>
    <t>Empreitada de reabilitação da ES Jerónimo Emiliano de Andrade</t>
  </si>
  <si>
    <t>Intervenções no Hospital da Horta</t>
  </si>
  <si>
    <t>Construção do Laboratório SEEMBO</t>
  </si>
  <si>
    <t>Construção da Unidade de Saúde da Maia</t>
  </si>
  <si>
    <t>Construção da Unidade de Saúde do Livramento e São Roque</t>
  </si>
  <si>
    <t>Construção do Centro de Saúde das Lajes do Pico</t>
  </si>
  <si>
    <t>Reabilitação e ampliação do Centro de Saúde de Vila do Porto</t>
  </si>
  <si>
    <t>Beneficiação de infraestruturas das unidades de saúde de ilha, COA e hospitais</t>
  </si>
  <si>
    <t>Requalificação do Centro de Saúde do Nordeste</t>
  </si>
  <si>
    <t>Construção e reabilitação do Centro de Saúde da Ribeira Grande</t>
  </si>
  <si>
    <t>Construção e reabilitação do Centro de Saúde de Vila Franca do Campo</t>
  </si>
  <si>
    <t>Requalificação do Centro de Saúde da Povoação</t>
  </si>
  <si>
    <t>Infraestruturas públicas de apoio ao setor produtivo</t>
  </si>
  <si>
    <t>Melhoria das condições operacionais do porto de pesca das Poças</t>
  </si>
  <si>
    <t>Construção de infraestruturas de apoio à pesca em São Mateus, na Terceira</t>
  </si>
  <si>
    <t>Projeto de requalificação do Porto da Folga na Graciosa</t>
  </si>
  <si>
    <t>Melhoria das condições de operacionalidade do porto do Topo, São Jorge</t>
  </si>
  <si>
    <t>Proteção e estabilização costeira do porto de Santa Iria, São Miguel</t>
  </si>
  <si>
    <t>Reforço da proteção costeira na zona das Calhetas, Ribeira Grande, São Miguel</t>
  </si>
  <si>
    <t>Estabilização da falésia adjacente à Vila do Corvo</t>
  </si>
  <si>
    <t xml:space="preserve">Estabilização da zona adjacente ao quartel dos bombeiros da Calheta de São Jorge e Orla Costeira de Santa Catarina </t>
  </si>
  <si>
    <t xml:space="preserve">Requalificação da Foz da Ribeira do Guilherme, em São Miguel </t>
  </si>
  <si>
    <t>Proteção da orla costeira e reabilitação urbana da Praia Formosa - Santa Maria</t>
  </si>
  <si>
    <t>2ª Fase da construção do TERINOV</t>
  </si>
  <si>
    <t>Trinity House - Join Cable Station: Núcleo das comunicações - Museu da Horta</t>
  </si>
  <si>
    <t>Intervenções de apoio à visitação ambiental</t>
  </si>
  <si>
    <t>Empreitada de reestruturação de zona de lazer das Sete Cidades</t>
  </si>
  <si>
    <t>Intervenções de requalificação para a conservação da natureza</t>
  </si>
  <si>
    <t>Empreitada da Ribeira da Grota</t>
  </si>
  <si>
    <t>Estabilização do talude adjacente a moradias na rua do Cabo da Vila de Santa Cruz</t>
  </si>
  <si>
    <t>Consolidação do talude da Ribeira da Conceição</t>
  </si>
  <si>
    <t>Bacia de retenção na Zona do Biscoito</t>
  </si>
  <si>
    <t>Reabilitação da Escola Profissional de Capelas e criação do Centro de Qualificação dos Açores</t>
  </si>
  <si>
    <t>Laboratório de Experimentação da Administração Pública dos Açores</t>
  </si>
  <si>
    <t>SRJHE</t>
  </si>
  <si>
    <t>QUALIFICAÇÃO PROFISSIONAL E HABITAÇÃO</t>
  </si>
  <si>
    <t>JUVENTUDE, HABITAÇÃO E EMPREGABILIDADE</t>
  </si>
  <si>
    <t>A0659</t>
  </si>
  <si>
    <t>A0660</t>
  </si>
  <si>
    <t>A1209</t>
  </si>
  <si>
    <t>A0655</t>
  </si>
  <si>
    <t>A0631</t>
  </si>
  <si>
    <t>A1523</t>
  </si>
  <si>
    <t>Formação profissional</t>
  </si>
  <si>
    <t>Programas de estágios profissionais</t>
  </si>
  <si>
    <t>Programas de emprego</t>
  </si>
  <si>
    <t>Assistência técnica Programa Açores 2030/FSE</t>
  </si>
  <si>
    <t>Promoção, comercialização e internacionalização do artesanato</t>
  </si>
  <si>
    <t>Promoção de Habitação</t>
  </si>
  <si>
    <t>Total SRJHE</t>
  </si>
  <si>
    <t>SUSTENTABILIDADE, AÇÃO CLIMÁTICA E GESTÃO DE RISCOS</t>
  </si>
  <si>
    <t>A0584</t>
  </si>
  <si>
    <t>A0589</t>
  </si>
  <si>
    <t>A1405</t>
  </si>
  <si>
    <t>A0606</t>
  </si>
  <si>
    <t>A0601</t>
  </si>
  <si>
    <t>A1406</t>
  </si>
  <si>
    <t>A1175</t>
  </si>
  <si>
    <t>A1558</t>
  </si>
  <si>
    <t>A1559</t>
  </si>
  <si>
    <t>A1560</t>
  </si>
  <si>
    <t>A1448</t>
  </si>
  <si>
    <t>A1407</t>
  </si>
  <si>
    <t>A1561</t>
  </si>
  <si>
    <t>A0502</t>
  </si>
  <si>
    <t>A0504</t>
  </si>
  <si>
    <t>A0522</t>
  </si>
  <si>
    <t>A1234</t>
  </si>
  <si>
    <t>A1530</t>
  </si>
  <si>
    <t>Cidadania ambiental ativa</t>
  </si>
  <si>
    <t>Projeto Life IP Azores Natura - Life17 IPE/PT/000010</t>
  </si>
  <si>
    <t>Projeto Life Beetles - Life18 NAT/PT/000864</t>
  </si>
  <si>
    <t>Projeto Life IP Climaz - Life19 IPC/PT/000004</t>
  </si>
  <si>
    <t>Estudos e projetos a programas comunitários</t>
  </si>
  <si>
    <t>Projeto Life Snails</t>
  </si>
  <si>
    <t>Parques naturais de ilha</t>
  </si>
  <si>
    <t>Inovação tecnológica na rede de Centros Ambientais da RAA</t>
  </si>
  <si>
    <t>Rede de monitorização e plataforma de informação da qualidade do ar</t>
  </si>
  <si>
    <t>Operação dos centros de processamento e boas práticas de gestão de resíduos</t>
  </si>
  <si>
    <t>Programa Regional para as Alterações Climáticas</t>
  </si>
  <si>
    <t>Implementação de sistemas de pay as you throw - PAYT (elaboração de guia técnico de implementação de sistema PAYT nos Açores, projeto piloto)</t>
  </si>
  <si>
    <t>Modernização dos processos de reciclagem e tratamento de resíduos</t>
  </si>
  <si>
    <t>Proteção Radiológica</t>
  </si>
  <si>
    <t>Biorremediação e restauro de solos contaminados</t>
  </si>
  <si>
    <t>Projeto CIRCULAROCEAN - Transição do Lixo Marinho para uma Economia Circular</t>
  </si>
  <si>
    <t>Projeto TEXTIL - Tecer um futuro sustentável, promovendo a economia circular do setor têxtil</t>
  </si>
  <si>
    <t>Projeto PLANCLIMAC2 - Desenvolvimento e monitorização de ações coordenadas na região da Macaronésia relativamente aos riscos e ameaças das alterações climáticas</t>
  </si>
  <si>
    <t>Parques naturais de ilha, reservas da biosfera, geoparque e paleoparque</t>
  </si>
  <si>
    <t>Implementação do Plano de Ação do Paleoparque de Santa Maria</t>
  </si>
  <si>
    <t>Controlo da biomassa e dos níveis de nutrientes nas lagoas</t>
  </si>
  <si>
    <t>Capacitação para a requalificação e manutenção da rede hidrográfica</t>
  </si>
  <si>
    <t>Projeto IMPLACOST - Avaliação dos impactos ambientais nas zonas costeiras e litorais devido ao efeito das alterações climáticas</t>
  </si>
  <si>
    <t>Viaturas de emergência</t>
  </si>
  <si>
    <t>Viaturas dos corpos de bombeiros</t>
  </si>
  <si>
    <t>Novo quartel da AHBV de Nordeste</t>
  </si>
  <si>
    <t>Novo quartel da AHBV de Vila Franca do Campo</t>
  </si>
  <si>
    <t>Projeto Life Climaz - LIFE19 IPC/PT/000004</t>
  </si>
  <si>
    <t>Implementação de sistemas de alerta de cheia em bacias de risco na Região Autónoma dos Açores para minimização de riscos naturais</t>
  </si>
  <si>
    <t>Elaboração de cartografia de risco para a mitigação e adaptação às alterações climáticas</t>
  </si>
  <si>
    <t>Valorização da Paisagem</t>
  </si>
  <si>
    <t>SRSSS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</si>
</sst>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color theme="1"/>
      <name val="Calibri"/>
      <family val="2"/>
      <scheme val="minor"/>
    </font>
    <font>
      <sz val="9"/>
      <name val="Lato"/>
    </font>
    <font>
      <sz val="9"/>
      <color theme="1"/>
      <name val="Lato"/>
    </font>
    <font>
      <i/>
      <sz val="9"/>
      <color theme="1"/>
      <name val="Lato"/>
    </font>
    <font>
      <b/>
      <sz val="9"/>
      <name val="Lato"/>
    </font>
    <font>
      <b/>
      <sz val="9"/>
      <color theme="1"/>
      <name val="Lato"/>
    </font>
  </fonts>
  <fills count="52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2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7">
    <xf numFmtId="0" fontId="0" fillId="0" borderId="0"/>
    <xf numFmtId="4" fontId="1" fillId="2" borderId="1" applyNumberFormat="0" applyProtection="0">
      <alignment horizontal="left" vertical="center" indent="1"/>
    </xf>
    <xf numFmtId="0" fontId="1" fillId="3" borderId="2" applyNumberFormat="0" applyProtection="0">
      <alignment horizontal="left" vertical="top" indent="1"/>
    </xf>
    <xf numFmtId="0" fontId="1" fillId="4" borderId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0" borderId="0" applyNumberFormat="0" applyBorder="0" applyAlignment="0" applyProtection="0"/>
    <xf numFmtId="0" fontId="9" fillId="18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8" fillId="8" borderId="0" applyNumberFormat="0" applyBorder="0" applyAlignment="0" applyProtection="0"/>
    <xf numFmtId="0" fontId="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8" fillId="24" borderId="0" applyNumberFormat="0" applyBorder="0" applyAlignment="0" applyProtection="0"/>
    <xf numFmtId="0" fontId="10" fillId="22" borderId="0" applyNumberFormat="0" applyBorder="0" applyAlignment="0" applyProtection="0"/>
    <xf numFmtId="0" fontId="11" fillId="25" borderId="1" applyNumberFormat="0" applyAlignment="0" applyProtection="0"/>
    <xf numFmtId="0" fontId="12" fillId="17" borderId="17" applyNumberFormat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9" fillId="15" borderId="0" applyNumberFormat="0" applyBorder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17" fillId="23" borderId="1" applyNumberFormat="0" applyAlignment="0" applyProtection="0"/>
    <xf numFmtId="0" fontId="18" fillId="0" borderId="21" applyNumberFormat="0" applyFill="0" applyAlignment="0" applyProtection="0"/>
    <xf numFmtId="0" fontId="18" fillId="23" borderId="0" applyNumberFormat="0" applyBorder="0" applyAlignment="0" applyProtection="0"/>
    <xf numFmtId="0" fontId="1" fillId="22" borderId="1" applyNumberFormat="0" applyFont="0" applyAlignment="0" applyProtection="0"/>
    <xf numFmtId="0" fontId="19" fillId="25" borderId="22" applyNumberFormat="0" applyAlignment="0" applyProtection="0"/>
    <xf numFmtId="4" fontId="1" fillId="29" borderId="1" applyNumberFormat="0" applyProtection="0">
      <alignment vertical="center"/>
    </xf>
    <xf numFmtId="4" fontId="22" fillId="30" borderId="1" applyNumberFormat="0" applyProtection="0">
      <alignment vertical="center"/>
    </xf>
    <xf numFmtId="4" fontId="1" fillId="30" borderId="1" applyNumberFormat="0" applyProtection="0">
      <alignment horizontal="left" vertical="center" indent="1"/>
    </xf>
    <xf numFmtId="0" fontId="5" fillId="29" borderId="2" applyNumberFormat="0" applyProtection="0">
      <alignment horizontal="left" vertical="top" indent="1"/>
    </xf>
    <xf numFmtId="4" fontId="1" fillId="31" borderId="1" applyNumberFormat="0" applyProtection="0">
      <alignment horizontal="right" vertical="center"/>
    </xf>
    <xf numFmtId="4" fontId="1" fillId="32" borderId="1" applyNumberFormat="0" applyProtection="0">
      <alignment horizontal="right" vertical="center"/>
    </xf>
    <xf numFmtId="4" fontId="1" fillId="33" borderId="23" applyNumberFormat="0" applyProtection="0">
      <alignment horizontal="right" vertical="center"/>
    </xf>
    <xf numFmtId="4" fontId="1" fillId="34" borderId="1" applyNumberFormat="0" applyProtection="0">
      <alignment horizontal="right" vertical="center"/>
    </xf>
    <xf numFmtId="4" fontId="1" fillId="35" borderId="1" applyNumberFormat="0" applyProtection="0">
      <alignment horizontal="right" vertical="center"/>
    </xf>
    <xf numFmtId="4" fontId="1" fillId="36" borderId="1" applyNumberFormat="0" applyProtection="0">
      <alignment horizontal="right" vertical="center"/>
    </xf>
    <xf numFmtId="4" fontId="1" fillId="37" borderId="1" applyNumberFormat="0" applyProtection="0">
      <alignment horizontal="right" vertical="center"/>
    </xf>
    <xf numFmtId="4" fontId="1" fillId="38" borderId="1" applyNumberFormat="0" applyProtection="0">
      <alignment horizontal="right" vertical="center"/>
    </xf>
    <xf numFmtId="4" fontId="1" fillId="39" borderId="1" applyNumberFormat="0" applyProtection="0">
      <alignment horizontal="right" vertical="center"/>
    </xf>
    <xf numFmtId="4" fontId="1" fillId="40" borderId="23" applyNumberFormat="0" applyProtection="0">
      <alignment horizontal="left" vertical="center" indent="1"/>
    </xf>
    <xf numFmtId="4" fontId="4" fillId="3" borderId="23" applyNumberFormat="0" applyProtection="0">
      <alignment horizontal="left" vertical="center" indent="1"/>
    </xf>
    <xf numFmtId="4" fontId="4" fillId="3" borderId="23" applyNumberFormat="0" applyProtection="0">
      <alignment horizontal="left" vertical="center" indent="1"/>
    </xf>
    <xf numFmtId="4" fontId="1" fillId="41" borderId="1" applyNumberFormat="0" applyProtection="0">
      <alignment horizontal="right" vertical="center"/>
    </xf>
    <xf numFmtId="4" fontId="1" fillId="42" borderId="23" applyNumberFormat="0" applyProtection="0">
      <alignment horizontal="left" vertical="center" indent="1"/>
    </xf>
    <xf numFmtId="4" fontId="1" fillId="41" borderId="23" applyNumberFormat="0" applyProtection="0">
      <alignment horizontal="left" vertical="center" indent="1"/>
    </xf>
    <xf numFmtId="0" fontId="1" fillId="43" borderId="1" applyNumberFormat="0" applyProtection="0">
      <alignment horizontal="left" vertical="center" indent="1"/>
    </xf>
    <xf numFmtId="0" fontId="1" fillId="44" borderId="1" applyNumberFormat="0" applyProtection="0">
      <alignment horizontal="left" vertical="center" indent="1"/>
    </xf>
    <xf numFmtId="0" fontId="1" fillId="41" borderId="2" applyNumberFormat="0" applyProtection="0">
      <alignment horizontal="left" vertical="top" indent="1"/>
    </xf>
    <xf numFmtId="0" fontId="1" fillId="45" borderId="1" applyNumberFormat="0" applyProtection="0">
      <alignment horizontal="left" vertical="center" indent="1"/>
    </xf>
    <xf numFmtId="0" fontId="1" fillId="45" borderId="2" applyNumberFormat="0" applyProtection="0">
      <alignment horizontal="left" vertical="top" indent="1"/>
    </xf>
    <xf numFmtId="0" fontId="1" fillId="42" borderId="1" applyNumberFormat="0" applyProtection="0">
      <alignment horizontal="left" vertical="center" indent="1"/>
    </xf>
    <xf numFmtId="0" fontId="1" fillId="42" borderId="2" applyNumberFormat="0" applyProtection="0">
      <alignment horizontal="left" vertical="top" indent="1"/>
    </xf>
    <xf numFmtId="0" fontId="1" fillId="46" borderId="24" applyNumberFormat="0">
      <protection locked="0"/>
    </xf>
    <xf numFmtId="0" fontId="2" fillId="3" borderId="25" applyBorder="0"/>
    <xf numFmtId="4" fontId="3" fillId="47" borderId="2" applyNumberFormat="0" applyProtection="0">
      <alignment vertical="center"/>
    </xf>
    <xf numFmtId="4" fontId="22" fillId="48" borderId="3" applyNumberFormat="0" applyProtection="0">
      <alignment vertical="center"/>
    </xf>
    <xf numFmtId="4" fontId="3" fillId="43" borderId="2" applyNumberFormat="0" applyProtection="0">
      <alignment horizontal="left" vertical="center" indent="1"/>
    </xf>
    <xf numFmtId="0" fontId="3" fillId="47" borderId="2" applyNumberFormat="0" applyProtection="0">
      <alignment horizontal="left" vertical="top" indent="1"/>
    </xf>
    <xf numFmtId="4" fontId="1" fillId="0" borderId="1" applyNumberFormat="0" applyProtection="0">
      <alignment horizontal="right" vertical="center"/>
    </xf>
    <xf numFmtId="4" fontId="22" fillId="49" borderId="1" applyNumberFormat="0" applyProtection="0">
      <alignment horizontal="right" vertical="center"/>
    </xf>
    <xf numFmtId="4" fontId="1" fillId="2" borderId="1" applyNumberFormat="0" applyProtection="0">
      <alignment horizontal="left" vertical="center" indent="1"/>
    </xf>
    <xf numFmtId="0" fontId="3" fillId="41" borderId="2" applyNumberFormat="0" applyProtection="0">
      <alignment horizontal="left" vertical="top" indent="1"/>
    </xf>
    <xf numFmtId="4" fontId="6" fillId="50" borderId="23" applyNumberFormat="0" applyProtection="0">
      <alignment horizontal="left" vertical="center" indent="1"/>
    </xf>
    <xf numFmtId="0" fontId="1" fillId="51" borderId="3"/>
    <xf numFmtId="4" fontId="7" fillId="46" borderId="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1" fillId="0" borderId="0" applyNumberFormat="0" applyFill="0" applyBorder="0" applyAlignment="0" applyProtection="0"/>
    <xf numFmtId="43" fontId="23" fillId="0" borderId="0" applyFont="0" applyFill="0" applyBorder="0" applyAlignment="0" applyProtection="0"/>
  </cellStyleXfs>
  <cellXfs count="77">
    <xf numFmtId="0" fontId="0" fillId="0" borderId="0" xfId="0"/>
    <xf numFmtId="0" fontId="27" fillId="0" borderId="16" xfId="1" quotePrefix="1" applyNumberFormat="1" applyFont="1" applyFill="1" applyBorder="1" applyAlignment="1">
      <alignment horizontal="center" vertical="center"/>
    </xf>
    <xf numFmtId="4" fontId="27" fillId="0" borderId="16" xfId="2" quotePrefix="1" applyNumberFormat="1" applyFont="1" applyFill="1" applyBorder="1" applyAlignment="1">
      <alignment horizontal="center" vertical="center" wrapText="1"/>
    </xf>
    <xf numFmtId="43" fontId="24" fillId="0" borderId="7" xfId="86" applyFont="1" applyFill="1" applyBorder="1"/>
    <xf numFmtId="43" fontId="24" fillId="0" borderId="9" xfId="86" applyFont="1" applyFill="1" applyBorder="1"/>
    <xf numFmtId="0" fontId="24" fillId="0" borderId="13" xfId="78" quotePrefix="1" applyNumberFormat="1" applyFont="1" applyFill="1" applyBorder="1" applyAlignment="1">
      <alignment vertical="center"/>
    </xf>
    <xf numFmtId="0" fontId="24" fillId="0" borderId="4" xfId="78" quotePrefix="1" applyNumberFormat="1" applyFont="1" applyFill="1" applyBorder="1">
      <alignment horizontal="left" vertical="center" indent="1"/>
    </xf>
    <xf numFmtId="0" fontId="24" fillId="0" borderId="14" xfId="78" quotePrefix="1" applyNumberFormat="1" applyFont="1" applyFill="1" applyBorder="1" applyAlignment="1">
      <alignment vertical="center"/>
    </xf>
    <xf numFmtId="0" fontId="24" fillId="0" borderId="6" xfId="78" quotePrefix="1" applyNumberFormat="1" applyFont="1" applyFill="1" applyBorder="1">
      <alignment horizontal="left" vertical="center" indent="1"/>
    </xf>
    <xf numFmtId="0" fontId="24" fillId="0" borderId="27" xfId="78" quotePrefix="1" applyNumberFormat="1" applyFont="1" applyFill="1" applyBorder="1" applyAlignment="1">
      <alignment vertical="center"/>
    </xf>
    <xf numFmtId="0" fontId="24" fillId="0" borderId="8" xfId="78" quotePrefix="1" applyNumberFormat="1" applyFont="1" applyFill="1" applyBorder="1">
      <alignment horizontal="left" vertical="center" indent="1"/>
    </xf>
    <xf numFmtId="0" fontId="24" fillId="0" borderId="4" xfId="78" quotePrefix="1" applyNumberFormat="1" applyFont="1" applyFill="1" applyBorder="1" applyAlignment="1">
      <alignment vertical="center"/>
    </xf>
    <xf numFmtId="0" fontId="24" fillId="0" borderId="6" xfId="78" quotePrefix="1" applyNumberFormat="1" applyFont="1" applyFill="1" applyBorder="1" applyAlignment="1">
      <alignment vertical="center"/>
    </xf>
    <xf numFmtId="0" fontId="27" fillId="0" borderId="16" xfId="1" quotePrefix="1" applyNumberFormat="1" applyFont="1" applyFill="1" applyBorder="1" applyAlignment="1">
      <alignment horizontal="center" vertical="center" wrapText="1"/>
    </xf>
    <xf numFmtId="0" fontId="25" fillId="0" borderId="0" xfId="0" applyFont="1" applyFill="1"/>
    <xf numFmtId="4" fontId="25" fillId="0" borderId="0" xfId="0" applyNumberFormat="1" applyFont="1" applyFill="1"/>
    <xf numFmtId="4" fontId="24" fillId="0" borderId="0" xfId="0" applyNumberFormat="1" applyFont="1" applyFill="1"/>
    <xf numFmtId="4" fontId="26" fillId="0" borderId="0" xfId="0" applyNumberFormat="1" applyFont="1" applyFill="1" applyAlignment="1">
      <alignment horizontal="right"/>
    </xf>
    <xf numFmtId="4" fontId="28" fillId="0" borderId="16" xfId="0" applyNumberFormat="1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 wrapText="1"/>
    </xf>
    <xf numFmtId="0" fontId="24" fillId="0" borderId="0" xfId="0" applyFont="1" applyFill="1"/>
    <xf numFmtId="0" fontId="25" fillId="0" borderId="4" xfId="0" applyFont="1" applyFill="1" applyBorder="1"/>
    <xf numFmtId="4" fontId="24" fillId="0" borderId="7" xfId="0" applyNumberFormat="1" applyFont="1" applyFill="1" applyBorder="1"/>
    <xf numFmtId="4" fontId="25" fillId="0" borderId="7" xfId="0" applyNumberFormat="1" applyFont="1" applyFill="1" applyBorder="1"/>
    <xf numFmtId="0" fontId="25" fillId="0" borderId="0" xfId="0" applyFont="1" applyFill="1" applyAlignment="1">
      <alignment horizontal="left" vertical="center"/>
    </xf>
    <xf numFmtId="0" fontId="25" fillId="0" borderId="6" xfId="0" applyFont="1" applyFill="1" applyBorder="1"/>
    <xf numFmtId="4" fontId="24" fillId="0" borderId="9" xfId="0" applyNumberFormat="1" applyFont="1" applyFill="1" applyBorder="1"/>
    <xf numFmtId="4" fontId="25" fillId="0" borderId="9" xfId="0" applyNumberFormat="1" applyFont="1" applyFill="1" applyBorder="1"/>
    <xf numFmtId="0" fontId="25" fillId="0" borderId="9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4" fontId="27" fillId="0" borderId="9" xfId="0" applyNumberFormat="1" applyFont="1" applyFill="1" applyBorder="1"/>
    <xf numFmtId="0" fontId="25" fillId="0" borderId="3" xfId="0" applyFont="1" applyFill="1" applyBorder="1" applyAlignment="1">
      <alignment horizontal="center" vertical="center" wrapText="1"/>
    </xf>
    <xf numFmtId="0" fontId="25" fillId="0" borderId="13" xfId="0" applyFont="1" applyFill="1" applyBorder="1"/>
    <xf numFmtId="43" fontId="25" fillId="0" borderId="13" xfId="0" applyNumberFormat="1" applyFont="1" applyFill="1" applyBorder="1"/>
    <xf numFmtId="4" fontId="24" fillId="0" borderId="5" xfId="0" applyNumberFormat="1" applyFont="1" applyFill="1" applyBorder="1"/>
    <xf numFmtId="4" fontId="25" fillId="0" borderId="5" xfId="0" applyNumberFormat="1" applyFont="1" applyFill="1" applyBorder="1"/>
    <xf numFmtId="0" fontId="25" fillId="0" borderId="14" xfId="0" applyFont="1" applyFill="1" applyBorder="1"/>
    <xf numFmtId="43" fontId="25" fillId="0" borderId="14" xfId="0" applyNumberFormat="1" applyFont="1" applyFill="1" applyBorder="1"/>
    <xf numFmtId="0" fontId="24" fillId="0" borderId="0" xfId="0" applyFont="1" applyFill="1" applyAlignment="1">
      <alignment vertical="center"/>
    </xf>
    <xf numFmtId="4" fontId="27" fillId="0" borderId="5" xfId="0" applyNumberFormat="1" applyFont="1" applyFill="1" applyBorder="1"/>
    <xf numFmtId="0" fontId="25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/>
    </xf>
    <xf numFmtId="0" fontId="24" fillId="0" borderId="3" xfId="0" applyFont="1" applyFill="1" applyBorder="1" applyAlignment="1">
      <alignment horizontal="center"/>
    </xf>
    <xf numFmtId="43" fontId="24" fillId="0" borderId="13" xfId="0" applyNumberFormat="1" applyFont="1" applyFill="1" applyBorder="1"/>
    <xf numFmtId="4" fontId="24" fillId="0" borderId="3" xfId="0" applyNumberFormat="1" applyFont="1" applyFill="1" applyBorder="1"/>
    <xf numFmtId="4" fontId="27" fillId="0" borderId="4" xfId="0" applyNumberFormat="1" applyFont="1" applyFill="1" applyBorder="1"/>
    <xf numFmtId="4" fontId="27" fillId="0" borderId="13" xfId="0" applyNumberFormat="1" applyFont="1" applyFill="1" applyBorder="1"/>
    <xf numFmtId="4" fontId="27" fillId="0" borderId="3" xfId="0" applyNumberFormat="1" applyFont="1" applyFill="1" applyBorder="1"/>
    <xf numFmtId="43" fontId="24" fillId="0" borderId="13" xfId="76" applyNumberFormat="1" applyFont="1" applyFill="1" applyBorder="1">
      <alignment horizontal="right" vertical="center"/>
    </xf>
    <xf numFmtId="4" fontId="24" fillId="0" borderId="5" xfId="76" applyFont="1" applyFill="1" applyBorder="1">
      <alignment horizontal="right" vertical="center"/>
    </xf>
    <xf numFmtId="4" fontId="25" fillId="0" borderId="4" xfId="0" applyNumberFormat="1" applyFont="1" applyFill="1" applyBorder="1"/>
    <xf numFmtId="43" fontId="24" fillId="0" borderId="14" xfId="76" applyNumberFormat="1" applyFont="1" applyFill="1" applyBorder="1">
      <alignment horizontal="right" vertical="center"/>
    </xf>
    <xf numFmtId="4" fontId="24" fillId="0" borderId="7" xfId="76" applyFont="1" applyFill="1" applyBorder="1">
      <alignment horizontal="right" vertical="center"/>
    </xf>
    <xf numFmtId="4" fontId="25" fillId="0" borderId="6" xfId="0" applyNumberFormat="1" applyFont="1" applyFill="1" applyBorder="1"/>
    <xf numFmtId="43" fontId="24" fillId="0" borderId="27" xfId="76" applyNumberFormat="1" applyFont="1" applyFill="1" applyBorder="1">
      <alignment horizontal="right" vertical="center"/>
    </xf>
    <xf numFmtId="4" fontId="24" fillId="0" borderId="9" xfId="76" applyFont="1" applyFill="1" applyBorder="1">
      <alignment horizontal="right" vertical="center"/>
    </xf>
    <xf numFmtId="4" fontId="25" fillId="0" borderId="8" xfId="0" applyNumberFormat="1" applyFont="1" applyFill="1" applyBorder="1"/>
    <xf numFmtId="0" fontId="25" fillId="0" borderId="5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center" vertical="center"/>
    </xf>
    <xf numFmtId="43" fontId="25" fillId="0" borderId="5" xfId="0" applyNumberFormat="1" applyFont="1" applyFill="1" applyBorder="1"/>
    <xf numFmtId="0" fontId="25" fillId="0" borderId="7" xfId="0" applyFont="1" applyFill="1" applyBorder="1" applyAlignment="1">
      <alignment horizontal="left" vertical="center"/>
    </xf>
    <xf numFmtId="0" fontId="25" fillId="0" borderId="7" xfId="0" applyFont="1" applyFill="1" applyBorder="1" applyAlignment="1">
      <alignment horizontal="center" vertical="center"/>
    </xf>
    <xf numFmtId="43" fontId="25" fillId="0" borderId="7" xfId="0" applyNumberFormat="1" applyFont="1" applyFill="1" applyBorder="1"/>
    <xf numFmtId="43" fontId="25" fillId="0" borderId="9" xfId="0" applyNumberFormat="1" applyFont="1" applyFill="1" applyBorder="1"/>
    <xf numFmtId="0" fontId="25" fillId="0" borderId="3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left" vertical="center" wrapText="1"/>
    </xf>
    <xf numFmtId="43" fontId="24" fillId="0" borderId="5" xfId="76" applyNumberFormat="1" applyFont="1" applyFill="1" applyBorder="1">
      <alignment horizontal="right" vertical="center"/>
    </xf>
    <xf numFmtId="43" fontId="24" fillId="0" borderId="7" xfId="76" applyNumberFormat="1" applyFont="1" applyFill="1" applyBorder="1" applyAlignment="1">
      <alignment vertical="center"/>
    </xf>
    <xf numFmtId="4" fontId="24" fillId="0" borderId="7" xfId="76" applyFont="1" applyFill="1" applyBorder="1" applyAlignment="1">
      <alignment vertical="center"/>
    </xf>
    <xf numFmtId="43" fontId="25" fillId="0" borderId="0" xfId="0" applyNumberFormat="1" applyFont="1" applyFill="1"/>
    <xf numFmtId="0" fontId="25" fillId="0" borderId="14" xfId="0" applyFont="1" applyFill="1" applyBorder="1" applyAlignment="1">
      <alignment horizontal="left" vertical="center" wrapText="1"/>
    </xf>
  </cellXfs>
  <cellStyles count="87">
    <cellStyle name="Accent1 - 20%" xfId="5" xr:uid="{00000000-0005-0000-0000-000000000000}"/>
    <cellStyle name="Accent1 - 40%" xfId="6" xr:uid="{00000000-0005-0000-0000-000001000000}"/>
    <cellStyle name="Accent1 - 60%" xfId="7" xr:uid="{00000000-0005-0000-0000-000002000000}"/>
    <cellStyle name="Accent2 - 20%" xfId="9" xr:uid="{00000000-0005-0000-0000-000003000000}"/>
    <cellStyle name="Accent2 - 40%" xfId="10" xr:uid="{00000000-0005-0000-0000-000004000000}"/>
    <cellStyle name="Accent2 - 60%" xfId="11" xr:uid="{00000000-0005-0000-0000-000005000000}"/>
    <cellStyle name="Accent3 - 20%" xfId="13" xr:uid="{00000000-0005-0000-0000-000006000000}"/>
    <cellStyle name="Accent3 - 40%" xfId="14" xr:uid="{00000000-0005-0000-0000-000007000000}"/>
    <cellStyle name="Accent3 - 60%" xfId="15" xr:uid="{00000000-0005-0000-0000-000008000000}"/>
    <cellStyle name="Accent4 - 20%" xfId="17" xr:uid="{00000000-0005-0000-0000-000009000000}"/>
    <cellStyle name="Accent4 - 40%" xfId="18" xr:uid="{00000000-0005-0000-0000-00000A000000}"/>
    <cellStyle name="Accent4 - 60%" xfId="19" xr:uid="{00000000-0005-0000-0000-00000B000000}"/>
    <cellStyle name="Accent5 - 20%" xfId="21" xr:uid="{00000000-0005-0000-0000-00000C000000}"/>
    <cellStyle name="Accent5 - 40%" xfId="22" xr:uid="{00000000-0005-0000-0000-00000D000000}"/>
    <cellStyle name="Accent5 - 60%" xfId="23" xr:uid="{00000000-0005-0000-0000-00000E000000}"/>
    <cellStyle name="Accent6 - 20%" xfId="25" xr:uid="{00000000-0005-0000-0000-00000F000000}"/>
    <cellStyle name="Accent6 - 40%" xfId="26" xr:uid="{00000000-0005-0000-0000-000010000000}"/>
    <cellStyle name="Accent6 - 60%" xfId="27" xr:uid="{00000000-0005-0000-0000-000011000000}"/>
    <cellStyle name="Cabeçalho 1 2" xfId="35" xr:uid="{00000000-0005-0000-0000-000012000000}"/>
    <cellStyle name="Cabeçalho 2 2" xfId="36" xr:uid="{00000000-0005-0000-0000-000013000000}"/>
    <cellStyle name="Cabeçalho 3 2" xfId="37" xr:uid="{00000000-0005-0000-0000-000014000000}"/>
    <cellStyle name="Cabeçalho 4 2" xfId="38" xr:uid="{00000000-0005-0000-0000-000015000000}"/>
    <cellStyle name="Cálculo 2" xfId="29" xr:uid="{00000000-0005-0000-0000-000016000000}"/>
    <cellStyle name="Célula Ligada 2" xfId="40" xr:uid="{00000000-0005-0000-0000-000017000000}"/>
    <cellStyle name="Cor1 2" xfId="4" xr:uid="{00000000-0005-0000-0000-000018000000}"/>
    <cellStyle name="Cor2 2" xfId="8" xr:uid="{00000000-0005-0000-0000-000019000000}"/>
    <cellStyle name="Cor3 2" xfId="12" xr:uid="{00000000-0005-0000-0000-00001A000000}"/>
    <cellStyle name="Cor4 2" xfId="16" xr:uid="{00000000-0005-0000-0000-00001B000000}"/>
    <cellStyle name="Cor5 2" xfId="20" xr:uid="{00000000-0005-0000-0000-00001C000000}"/>
    <cellStyle name="Cor6 2" xfId="24" xr:uid="{00000000-0005-0000-0000-00001D000000}"/>
    <cellStyle name="Correto 2" xfId="34" xr:uid="{00000000-0005-0000-0000-00001E000000}"/>
    <cellStyle name="Emphasis 1" xfId="31" xr:uid="{00000000-0005-0000-0000-00001F000000}"/>
    <cellStyle name="Emphasis 2" xfId="32" xr:uid="{00000000-0005-0000-0000-000020000000}"/>
    <cellStyle name="Emphasis 3" xfId="33" xr:uid="{00000000-0005-0000-0000-000021000000}"/>
    <cellStyle name="Entrada 2" xfId="39" xr:uid="{00000000-0005-0000-0000-000022000000}"/>
    <cellStyle name="Incorreto 2" xfId="28" xr:uid="{00000000-0005-0000-0000-000023000000}"/>
    <cellStyle name="Neutro 2" xfId="41" xr:uid="{00000000-0005-0000-0000-000024000000}"/>
    <cellStyle name="Normal" xfId="0" builtinId="0"/>
    <cellStyle name="Normal 2" xfId="3" xr:uid="{00000000-0005-0000-0000-000026000000}"/>
    <cellStyle name="Nota 2" xfId="42" xr:uid="{00000000-0005-0000-0000-000027000000}"/>
    <cellStyle name="Saída 2" xfId="43" xr:uid="{00000000-0005-0000-0000-000028000000}"/>
    <cellStyle name="SAPBEXaggData" xfId="44" xr:uid="{00000000-0005-0000-0000-000029000000}"/>
    <cellStyle name="SAPBEXaggDataEmph" xfId="45" xr:uid="{00000000-0005-0000-0000-00002A000000}"/>
    <cellStyle name="SAPBEXaggItem" xfId="46" xr:uid="{00000000-0005-0000-0000-00002B000000}"/>
    <cellStyle name="SAPBEXaggItemX" xfId="47" xr:uid="{00000000-0005-0000-0000-00002C000000}"/>
    <cellStyle name="SAPBEXchaText" xfId="1" xr:uid="{00000000-0005-0000-0000-00002D000000}"/>
    <cellStyle name="SAPBEXexcBad7" xfId="48" xr:uid="{00000000-0005-0000-0000-00002E000000}"/>
    <cellStyle name="SAPBEXexcBad8" xfId="49" xr:uid="{00000000-0005-0000-0000-00002F000000}"/>
    <cellStyle name="SAPBEXexcBad9" xfId="50" xr:uid="{00000000-0005-0000-0000-000030000000}"/>
    <cellStyle name="SAPBEXexcCritical4" xfId="51" xr:uid="{00000000-0005-0000-0000-000031000000}"/>
    <cellStyle name="SAPBEXexcCritical5" xfId="52" xr:uid="{00000000-0005-0000-0000-000032000000}"/>
    <cellStyle name="SAPBEXexcCritical6" xfId="53" xr:uid="{00000000-0005-0000-0000-000033000000}"/>
    <cellStyle name="SAPBEXexcGood1" xfId="54" xr:uid="{00000000-0005-0000-0000-000034000000}"/>
    <cellStyle name="SAPBEXexcGood2" xfId="55" xr:uid="{00000000-0005-0000-0000-000035000000}"/>
    <cellStyle name="SAPBEXexcGood3" xfId="56" xr:uid="{00000000-0005-0000-0000-000036000000}"/>
    <cellStyle name="SAPBEXfilterDrill" xfId="57" xr:uid="{00000000-0005-0000-0000-000037000000}"/>
    <cellStyle name="SAPBEXfilterItem" xfId="58" xr:uid="{00000000-0005-0000-0000-000038000000}"/>
    <cellStyle name="SAPBEXfilterText" xfId="59" xr:uid="{00000000-0005-0000-0000-000039000000}"/>
    <cellStyle name="SAPBEXformats" xfId="60" xr:uid="{00000000-0005-0000-0000-00003A000000}"/>
    <cellStyle name="SAPBEXheaderItem" xfId="61" xr:uid="{00000000-0005-0000-0000-00003B000000}"/>
    <cellStyle name="SAPBEXheaderText" xfId="62" xr:uid="{00000000-0005-0000-0000-00003C000000}"/>
    <cellStyle name="SAPBEXHLevel0" xfId="63" xr:uid="{00000000-0005-0000-0000-00003D000000}"/>
    <cellStyle name="SAPBEXHLevel0X" xfId="2" xr:uid="{00000000-0005-0000-0000-00003E000000}"/>
    <cellStyle name="SAPBEXHLevel1" xfId="64" xr:uid="{00000000-0005-0000-0000-00003F000000}"/>
    <cellStyle name="SAPBEXHLevel1X" xfId="65" xr:uid="{00000000-0005-0000-0000-000040000000}"/>
    <cellStyle name="SAPBEXHLevel2" xfId="66" xr:uid="{00000000-0005-0000-0000-000041000000}"/>
    <cellStyle name="SAPBEXHLevel2X" xfId="67" xr:uid="{00000000-0005-0000-0000-000042000000}"/>
    <cellStyle name="SAPBEXHLevel3" xfId="68" xr:uid="{00000000-0005-0000-0000-000043000000}"/>
    <cellStyle name="SAPBEXHLevel3X" xfId="69" xr:uid="{00000000-0005-0000-0000-000044000000}"/>
    <cellStyle name="SAPBEXinputData" xfId="70" xr:uid="{00000000-0005-0000-0000-000045000000}"/>
    <cellStyle name="SAPBEXItemHeader" xfId="71" xr:uid="{00000000-0005-0000-0000-000046000000}"/>
    <cellStyle name="SAPBEXresData" xfId="72" xr:uid="{00000000-0005-0000-0000-000047000000}"/>
    <cellStyle name="SAPBEXresDataEmph" xfId="73" xr:uid="{00000000-0005-0000-0000-000048000000}"/>
    <cellStyle name="SAPBEXresItem" xfId="74" xr:uid="{00000000-0005-0000-0000-000049000000}"/>
    <cellStyle name="SAPBEXresItemX" xfId="75" xr:uid="{00000000-0005-0000-0000-00004A000000}"/>
    <cellStyle name="SAPBEXstdData" xfId="76" xr:uid="{00000000-0005-0000-0000-00004B000000}"/>
    <cellStyle name="SAPBEXstdDataEmph" xfId="77" xr:uid="{00000000-0005-0000-0000-00004C000000}"/>
    <cellStyle name="SAPBEXstdItem" xfId="78" xr:uid="{00000000-0005-0000-0000-00004D000000}"/>
    <cellStyle name="SAPBEXstdItemX" xfId="79" xr:uid="{00000000-0005-0000-0000-00004E000000}"/>
    <cellStyle name="SAPBEXtitle" xfId="80" xr:uid="{00000000-0005-0000-0000-00004F000000}"/>
    <cellStyle name="SAPBEXunassignedItem" xfId="81" xr:uid="{00000000-0005-0000-0000-000050000000}"/>
    <cellStyle name="SAPBEXundefined" xfId="82" xr:uid="{00000000-0005-0000-0000-000051000000}"/>
    <cellStyle name="Sheet Title" xfId="83" xr:uid="{00000000-0005-0000-0000-000052000000}"/>
    <cellStyle name="Texto de Aviso 2" xfId="85" xr:uid="{00000000-0005-0000-0000-000053000000}"/>
    <cellStyle name="Total 2" xfId="84" xr:uid="{00000000-0005-0000-0000-000054000000}"/>
    <cellStyle name="Verificar Célula 2" xfId="30" xr:uid="{00000000-0005-0000-0000-000055000000}"/>
    <cellStyle name="Vírgula" xfId="8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7"/>
  <sheetViews>
    <sheetView showGridLines="0" tabSelected="1" topLeftCell="A209" zoomScale="98" zoomScaleNormal="98" workbookViewId="0">
      <selection sqref="A1:XFD1048576"/>
    </sheetView>
  </sheetViews>
  <sheetFormatPr defaultColWidth="8.7109375" defaultRowHeight="14.25" x14ac:dyDescent="0.3"/>
  <cols>
    <col min="1" max="1" width="12.7109375" style="14" customWidth="1"/>
    <col min="2" max="2" width="4.140625" style="14" customWidth="1"/>
    <col min="3" max="3" width="40.5703125" style="14" bestFit="1" customWidth="1"/>
    <col min="4" max="4" width="4.140625" style="14" customWidth="1"/>
    <col min="5" max="5" width="46.28515625" style="14" bestFit="1" customWidth="1"/>
    <col min="6" max="6" width="7" style="14" customWidth="1"/>
    <col min="7" max="7" width="115.7109375" style="14" customWidth="1"/>
    <col min="8" max="8" width="13.5703125" style="15" bestFit="1" customWidth="1"/>
    <col min="9" max="9" width="13.42578125" style="16" bestFit="1" customWidth="1"/>
    <col min="10" max="10" width="12.28515625" style="15" bestFit="1" customWidth="1"/>
    <col min="11" max="16384" width="8.7109375" style="14"/>
  </cols>
  <sheetData>
    <row r="1" spans="1:10" ht="15" thickBot="1" x14ac:dyDescent="0.35">
      <c r="J1" s="17" t="s">
        <v>104</v>
      </c>
    </row>
    <row r="2" spans="1:10" ht="32.1" customHeight="1" thickBot="1" x14ac:dyDescent="0.35">
      <c r="A2" s="1" t="s">
        <v>0</v>
      </c>
      <c r="B2" s="13" t="s">
        <v>105</v>
      </c>
      <c r="C2" s="13"/>
      <c r="D2" s="13" t="s">
        <v>106</v>
      </c>
      <c r="E2" s="13"/>
      <c r="F2" s="13" t="s">
        <v>107</v>
      </c>
      <c r="G2" s="13"/>
      <c r="H2" s="2" t="s">
        <v>1</v>
      </c>
      <c r="I2" s="2" t="s">
        <v>2</v>
      </c>
      <c r="J2" s="18" t="s">
        <v>3</v>
      </c>
    </row>
    <row r="3" spans="1:10" ht="15" customHeight="1" x14ac:dyDescent="0.3">
      <c r="A3" s="19" t="s">
        <v>95</v>
      </c>
      <c r="B3" s="20" t="s">
        <v>28</v>
      </c>
      <c r="C3" s="21" t="s">
        <v>108</v>
      </c>
      <c r="D3" s="20" t="s">
        <v>4</v>
      </c>
      <c r="E3" s="22" t="s">
        <v>109</v>
      </c>
      <c r="F3" s="23" t="s">
        <v>110</v>
      </c>
      <c r="G3" s="24" t="s">
        <v>9</v>
      </c>
      <c r="H3" s="3">
        <v>130000</v>
      </c>
      <c r="I3" s="25">
        <v>25448.98</v>
      </c>
      <c r="J3" s="26"/>
    </row>
    <row r="4" spans="1:10" ht="15" customHeight="1" x14ac:dyDescent="0.3">
      <c r="A4" s="19"/>
      <c r="B4" s="19"/>
      <c r="C4" s="27"/>
      <c r="D4" s="19"/>
      <c r="E4" s="22"/>
      <c r="F4" s="23" t="s">
        <v>111</v>
      </c>
      <c r="G4" s="28" t="s">
        <v>10</v>
      </c>
      <c r="H4" s="3">
        <v>50000</v>
      </c>
      <c r="I4" s="25">
        <v>35277.89</v>
      </c>
      <c r="J4" s="26"/>
    </row>
    <row r="5" spans="1:10" ht="15" customHeight="1" x14ac:dyDescent="0.3">
      <c r="A5" s="19"/>
      <c r="B5" s="19"/>
      <c r="C5" s="27"/>
      <c r="D5" s="19"/>
      <c r="E5" s="22"/>
      <c r="F5" s="23" t="s">
        <v>112</v>
      </c>
      <c r="G5" s="28" t="s">
        <v>12</v>
      </c>
      <c r="H5" s="3">
        <v>1721773</v>
      </c>
      <c r="I5" s="25">
        <v>1721772.11</v>
      </c>
      <c r="J5" s="26"/>
    </row>
    <row r="6" spans="1:10" ht="15" customHeight="1" x14ac:dyDescent="0.3">
      <c r="A6" s="19"/>
      <c r="B6" s="19"/>
      <c r="C6" s="27"/>
      <c r="D6" s="19"/>
      <c r="E6" s="22"/>
      <c r="F6" s="23" t="s">
        <v>113</v>
      </c>
      <c r="G6" s="28" t="s">
        <v>14</v>
      </c>
      <c r="H6" s="3">
        <v>1379159</v>
      </c>
      <c r="I6" s="25">
        <v>876854.33</v>
      </c>
      <c r="J6" s="26"/>
    </row>
    <row r="7" spans="1:10" ht="15" customHeight="1" x14ac:dyDescent="0.3">
      <c r="A7" s="19"/>
      <c r="B7" s="19"/>
      <c r="C7" s="27"/>
      <c r="D7" s="19"/>
      <c r="E7" s="22"/>
      <c r="F7" s="23" t="s">
        <v>114</v>
      </c>
      <c r="G7" s="28" t="s">
        <v>15</v>
      </c>
      <c r="H7" s="3">
        <v>237405</v>
      </c>
      <c r="I7" s="25">
        <v>122262.94</v>
      </c>
      <c r="J7" s="26"/>
    </row>
    <row r="8" spans="1:10" ht="15" customHeight="1" x14ac:dyDescent="0.3">
      <c r="A8" s="19"/>
      <c r="B8" s="19"/>
      <c r="C8" s="27"/>
      <c r="D8" s="19"/>
      <c r="E8" s="22"/>
      <c r="F8" s="23" t="s">
        <v>115</v>
      </c>
      <c r="G8" s="28" t="s">
        <v>17</v>
      </c>
      <c r="H8" s="3">
        <v>5936088</v>
      </c>
      <c r="I8" s="25">
        <v>5275620.91</v>
      </c>
      <c r="J8" s="26">
        <v>5000000</v>
      </c>
    </row>
    <row r="9" spans="1:10" ht="15" customHeight="1" x14ac:dyDescent="0.3">
      <c r="A9" s="19"/>
      <c r="B9" s="19"/>
      <c r="C9" s="27"/>
      <c r="D9" s="19"/>
      <c r="E9" s="22"/>
      <c r="F9" s="23" t="s">
        <v>116</v>
      </c>
      <c r="G9" s="28" t="s">
        <v>18</v>
      </c>
      <c r="H9" s="3">
        <v>2647451</v>
      </c>
      <c r="I9" s="25">
        <v>1953103.42</v>
      </c>
      <c r="J9" s="26"/>
    </row>
    <row r="10" spans="1:10" ht="15" customHeight="1" x14ac:dyDescent="0.3">
      <c r="A10" s="19"/>
      <c r="B10" s="19"/>
      <c r="C10" s="27"/>
      <c r="D10" s="19"/>
      <c r="E10" s="22"/>
      <c r="F10" s="23" t="s">
        <v>117</v>
      </c>
      <c r="G10" s="28" t="s">
        <v>19</v>
      </c>
      <c r="H10" s="3">
        <v>441000</v>
      </c>
      <c r="I10" s="25">
        <v>198360</v>
      </c>
      <c r="J10" s="26"/>
    </row>
    <row r="11" spans="1:10" ht="15" customHeight="1" x14ac:dyDescent="0.3">
      <c r="A11" s="19"/>
      <c r="B11" s="19"/>
      <c r="C11" s="27"/>
      <c r="D11" s="19"/>
      <c r="E11" s="22"/>
      <c r="F11" s="23" t="s">
        <v>118</v>
      </c>
      <c r="G11" s="28" t="s">
        <v>21</v>
      </c>
      <c r="H11" s="3">
        <v>165260</v>
      </c>
      <c r="I11" s="25">
        <v>46317.36</v>
      </c>
      <c r="J11" s="26"/>
    </row>
    <row r="12" spans="1:10" ht="15" customHeight="1" x14ac:dyDescent="0.3">
      <c r="A12" s="19"/>
      <c r="B12" s="19"/>
      <c r="C12" s="27"/>
      <c r="D12" s="19"/>
      <c r="E12" s="22"/>
      <c r="F12" s="23" t="s">
        <v>119</v>
      </c>
      <c r="G12" s="28" t="s">
        <v>22</v>
      </c>
      <c r="H12" s="4">
        <v>39440</v>
      </c>
      <c r="I12" s="29">
        <v>39440</v>
      </c>
      <c r="J12" s="30"/>
    </row>
    <row r="13" spans="1:10" ht="15.95" customHeight="1" x14ac:dyDescent="0.3">
      <c r="A13" s="31"/>
      <c r="B13" s="32" t="s">
        <v>102</v>
      </c>
      <c r="C13" s="33"/>
      <c r="D13" s="33"/>
      <c r="E13" s="33"/>
      <c r="F13" s="33"/>
      <c r="G13" s="34"/>
      <c r="H13" s="35">
        <f>SUM(H3:H12)</f>
        <v>12747576</v>
      </c>
      <c r="I13" s="35">
        <f>SUM(I3:I12)</f>
        <v>10294457.939999999</v>
      </c>
      <c r="J13" s="35">
        <f>SUM(J3:J12)</f>
        <v>5000000</v>
      </c>
    </row>
    <row r="14" spans="1:10" x14ac:dyDescent="0.3">
      <c r="A14" s="36" t="s">
        <v>96</v>
      </c>
      <c r="B14" s="36" t="s">
        <v>6</v>
      </c>
      <c r="C14" s="22" t="s">
        <v>27</v>
      </c>
      <c r="D14" s="36" t="s">
        <v>28</v>
      </c>
      <c r="E14" s="22" t="s">
        <v>120</v>
      </c>
      <c r="F14" s="37" t="s">
        <v>29</v>
      </c>
      <c r="G14" s="23" t="s">
        <v>125</v>
      </c>
      <c r="H14" s="38">
        <v>30977000</v>
      </c>
      <c r="I14" s="39">
        <v>27818206.57</v>
      </c>
      <c r="J14" s="40">
        <v>10000000</v>
      </c>
    </row>
    <row r="15" spans="1:10" ht="15" customHeight="1" x14ac:dyDescent="0.3">
      <c r="A15" s="36"/>
      <c r="B15" s="36"/>
      <c r="C15" s="22"/>
      <c r="D15" s="36"/>
      <c r="E15" s="22"/>
      <c r="F15" s="41" t="s">
        <v>121</v>
      </c>
      <c r="G15" s="23" t="s">
        <v>126</v>
      </c>
      <c r="H15" s="42">
        <v>6405000</v>
      </c>
      <c r="I15" s="25">
        <v>6042252.5</v>
      </c>
      <c r="J15" s="26"/>
    </row>
    <row r="16" spans="1:10" ht="15" customHeight="1" x14ac:dyDescent="0.3">
      <c r="A16" s="36"/>
      <c r="B16" s="36"/>
      <c r="C16" s="22"/>
      <c r="D16" s="36"/>
      <c r="E16" s="22"/>
      <c r="F16" s="41" t="s">
        <v>122</v>
      </c>
      <c r="G16" s="23" t="s">
        <v>127</v>
      </c>
      <c r="H16" s="42">
        <v>699113</v>
      </c>
      <c r="I16" s="25">
        <v>0</v>
      </c>
      <c r="J16" s="26"/>
    </row>
    <row r="17" spans="1:10" ht="15" customHeight="1" x14ac:dyDescent="0.3">
      <c r="A17" s="36"/>
      <c r="B17" s="36"/>
      <c r="C17" s="22"/>
      <c r="D17" s="36"/>
      <c r="E17" s="22"/>
      <c r="F17" s="41" t="s">
        <v>123</v>
      </c>
      <c r="G17" s="23" t="s">
        <v>128</v>
      </c>
      <c r="H17" s="42">
        <v>2186319</v>
      </c>
      <c r="I17" s="25">
        <v>1526379.15</v>
      </c>
      <c r="J17" s="26"/>
    </row>
    <row r="18" spans="1:10" ht="15" customHeight="1" x14ac:dyDescent="0.3">
      <c r="A18" s="36"/>
      <c r="B18" s="36"/>
      <c r="C18" s="22"/>
      <c r="D18" s="36"/>
      <c r="E18" s="22"/>
      <c r="F18" s="41" t="s">
        <v>124</v>
      </c>
      <c r="G18" s="23" t="s">
        <v>129</v>
      </c>
      <c r="H18" s="42">
        <v>2880334</v>
      </c>
      <c r="I18" s="25">
        <v>1768011.58</v>
      </c>
      <c r="J18" s="26"/>
    </row>
    <row r="19" spans="1:10" ht="15" customHeight="1" x14ac:dyDescent="0.3">
      <c r="A19" s="36"/>
      <c r="B19" s="36"/>
      <c r="C19" s="22"/>
      <c r="D19" s="36"/>
      <c r="E19" s="22"/>
      <c r="F19" s="41" t="s">
        <v>30</v>
      </c>
      <c r="G19" s="23" t="s">
        <v>130</v>
      </c>
      <c r="H19" s="42">
        <v>1845130</v>
      </c>
      <c r="I19" s="25">
        <v>1319310.55</v>
      </c>
      <c r="J19" s="26"/>
    </row>
    <row r="20" spans="1:10" ht="15" customHeight="1" x14ac:dyDescent="0.3">
      <c r="A20" s="36"/>
      <c r="B20" s="36"/>
      <c r="C20" s="22"/>
      <c r="D20" s="36"/>
      <c r="E20" s="22"/>
      <c r="F20" s="41" t="s">
        <v>31</v>
      </c>
      <c r="G20" s="43" t="s">
        <v>131</v>
      </c>
      <c r="H20" s="42">
        <v>511209</v>
      </c>
      <c r="I20" s="25">
        <v>293542.15999999997</v>
      </c>
      <c r="J20" s="26"/>
    </row>
    <row r="21" spans="1:10" ht="15.95" customHeight="1" x14ac:dyDescent="0.3">
      <c r="A21" s="36"/>
      <c r="B21" s="32" t="s">
        <v>101</v>
      </c>
      <c r="C21" s="33"/>
      <c r="D21" s="33"/>
      <c r="E21" s="33"/>
      <c r="F21" s="33"/>
      <c r="G21" s="34"/>
      <c r="H21" s="44">
        <f>SUM(H14:H20)</f>
        <v>45504105</v>
      </c>
      <c r="I21" s="44">
        <f t="shared" ref="I21:J21" si="0">SUM(I14:I20)</f>
        <v>38767702.50999999</v>
      </c>
      <c r="J21" s="44">
        <f t="shared" si="0"/>
        <v>10000000</v>
      </c>
    </row>
    <row r="22" spans="1:10" ht="15.95" customHeight="1" x14ac:dyDescent="0.3">
      <c r="A22" s="45" t="s">
        <v>137</v>
      </c>
      <c r="B22" s="46" t="s">
        <v>5</v>
      </c>
      <c r="C22" s="47" t="s">
        <v>132</v>
      </c>
      <c r="D22" s="48" t="s">
        <v>34</v>
      </c>
      <c r="E22" s="48" t="s">
        <v>133</v>
      </c>
      <c r="F22" s="23" t="s">
        <v>134</v>
      </c>
      <c r="G22" s="23" t="s">
        <v>135</v>
      </c>
      <c r="H22" s="49">
        <v>39500</v>
      </c>
      <c r="I22" s="50">
        <v>38118.65</v>
      </c>
      <c r="J22" s="51"/>
    </row>
    <row r="23" spans="1:10" ht="15.95" customHeight="1" x14ac:dyDescent="0.3">
      <c r="A23" s="45"/>
      <c r="B23" s="32" t="s">
        <v>136</v>
      </c>
      <c r="C23" s="33"/>
      <c r="D23" s="33"/>
      <c r="E23" s="33"/>
      <c r="F23" s="33"/>
      <c r="G23" s="34"/>
      <c r="H23" s="52">
        <f>SUM(H22)</f>
        <v>39500</v>
      </c>
      <c r="I23" s="52">
        <f t="shared" ref="I23:J23" si="1">SUM(I22)</f>
        <v>38118.65</v>
      </c>
      <c r="J23" s="53">
        <f t="shared" si="1"/>
        <v>0</v>
      </c>
    </row>
    <row r="24" spans="1:10" ht="15" customHeight="1" x14ac:dyDescent="0.3">
      <c r="A24" s="36" t="s">
        <v>153</v>
      </c>
      <c r="B24" s="36" t="s">
        <v>35</v>
      </c>
      <c r="C24" s="22" t="s">
        <v>36</v>
      </c>
      <c r="D24" s="36" t="s">
        <v>35</v>
      </c>
      <c r="E24" s="22" t="s">
        <v>138</v>
      </c>
      <c r="F24" s="5" t="s">
        <v>139</v>
      </c>
      <c r="G24" s="6" t="s">
        <v>145</v>
      </c>
      <c r="H24" s="54">
        <v>1392905</v>
      </c>
      <c r="I24" s="55">
        <v>1191455.8999999999</v>
      </c>
      <c r="J24" s="56"/>
    </row>
    <row r="25" spans="1:10" ht="15" customHeight="1" x14ac:dyDescent="0.3">
      <c r="A25" s="36"/>
      <c r="B25" s="36"/>
      <c r="C25" s="22"/>
      <c r="D25" s="36"/>
      <c r="E25" s="22"/>
      <c r="F25" s="7" t="s">
        <v>37</v>
      </c>
      <c r="G25" s="8" t="s">
        <v>146</v>
      </c>
      <c r="H25" s="57">
        <v>21873344</v>
      </c>
      <c r="I25" s="58">
        <v>16950317.120000001</v>
      </c>
      <c r="J25" s="59">
        <v>5000000</v>
      </c>
    </row>
    <row r="26" spans="1:10" ht="15" customHeight="1" x14ac:dyDescent="0.3">
      <c r="A26" s="36"/>
      <c r="B26" s="36"/>
      <c r="C26" s="22"/>
      <c r="D26" s="36"/>
      <c r="E26" s="22"/>
      <c r="F26" s="7" t="s">
        <v>140</v>
      </c>
      <c r="G26" s="8" t="s">
        <v>147</v>
      </c>
      <c r="H26" s="57">
        <v>100000</v>
      </c>
      <c r="I26" s="58">
        <v>0</v>
      </c>
      <c r="J26" s="59"/>
    </row>
    <row r="27" spans="1:10" ht="15" customHeight="1" x14ac:dyDescent="0.3">
      <c r="A27" s="36"/>
      <c r="B27" s="36"/>
      <c r="C27" s="22"/>
      <c r="D27" s="36"/>
      <c r="E27" s="22"/>
      <c r="F27" s="7" t="s">
        <v>141</v>
      </c>
      <c r="G27" s="8" t="s">
        <v>148</v>
      </c>
      <c r="H27" s="57">
        <v>37500</v>
      </c>
      <c r="I27" s="58">
        <v>6960</v>
      </c>
      <c r="J27" s="59"/>
    </row>
    <row r="28" spans="1:10" ht="15" customHeight="1" x14ac:dyDescent="0.3">
      <c r="A28" s="36"/>
      <c r="B28" s="36"/>
      <c r="C28" s="22"/>
      <c r="D28" s="36"/>
      <c r="E28" s="22"/>
      <c r="F28" s="7" t="s">
        <v>142</v>
      </c>
      <c r="G28" s="8" t="s">
        <v>149</v>
      </c>
      <c r="H28" s="57">
        <v>13313</v>
      </c>
      <c r="I28" s="58">
        <v>0</v>
      </c>
      <c r="J28" s="59"/>
    </row>
    <row r="29" spans="1:10" ht="15" customHeight="1" x14ac:dyDescent="0.3">
      <c r="A29" s="36"/>
      <c r="B29" s="36"/>
      <c r="C29" s="22"/>
      <c r="D29" s="36"/>
      <c r="E29" s="22"/>
      <c r="F29" s="7" t="s">
        <v>143</v>
      </c>
      <c r="G29" s="8" t="s">
        <v>150</v>
      </c>
      <c r="H29" s="57">
        <v>80000</v>
      </c>
      <c r="I29" s="58">
        <v>0</v>
      </c>
      <c r="J29" s="59"/>
    </row>
    <row r="30" spans="1:10" ht="15" customHeight="1" x14ac:dyDescent="0.3">
      <c r="A30" s="36"/>
      <c r="B30" s="36"/>
      <c r="C30" s="22"/>
      <c r="D30" s="36"/>
      <c r="E30" s="22"/>
      <c r="F30" s="9" t="s">
        <v>144</v>
      </c>
      <c r="G30" s="10" t="s">
        <v>151</v>
      </c>
      <c r="H30" s="60">
        <v>38063</v>
      </c>
      <c r="I30" s="61">
        <v>26802.42</v>
      </c>
      <c r="J30" s="62"/>
    </row>
    <row r="31" spans="1:10" ht="15.95" customHeight="1" x14ac:dyDescent="0.3">
      <c r="A31" s="36"/>
      <c r="B31" s="32" t="s">
        <v>152</v>
      </c>
      <c r="C31" s="33"/>
      <c r="D31" s="33"/>
      <c r="E31" s="33"/>
      <c r="F31" s="33"/>
      <c r="G31" s="34"/>
      <c r="H31" s="53">
        <f>SUM(H24:H30)</f>
        <v>23535125</v>
      </c>
      <c r="I31" s="53">
        <f>SUM(I24:I30)</f>
        <v>18175535.440000001</v>
      </c>
      <c r="J31" s="53">
        <f>SUM(J24:J30)</f>
        <v>5000000</v>
      </c>
    </row>
    <row r="32" spans="1:10" ht="15" customHeight="1" x14ac:dyDescent="0.3">
      <c r="A32" s="36" t="s">
        <v>521</v>
      </c>
      <c r="B32" s="20" t="s">
        <v>34</v>
      </c>
      <c r="C32" s="63" t="s">
        <v>155</v>
      </c>
      <c r="D32" s="64" t="s">
        <v>5</v>
      </c>
      <c r="E32" s="22" t="s">
        <v>156</v>
      </c>
      <c r="F32" s="14" t="s">
        <v>38</v>
      </c>
      <c r="G32" s="23" t="s">
        <v>192</v>
      </c>
      <c r="H32" s="65">
        <v>1976337</v>
      </c>
      <c r="I32" s="25">
        <v>1672420</v>
      </c>
      <c r="J32" s="26"/>
    </row>
    <row r="33" spans="1:10" ht="15" customHeight="1" x14ac:dyDescent="0.3">
      <c r="A33" s="36"/>
      <c r="B33" s="19"/>
      <c r="C33" s="66"/>
      <c r="D33" s="67"/>
      <c r="E33" s="22"/>
      <c r="F33" s="14" t="s">
        <v>157</v>
      </c>
      <c r="G33" s="23" t="s">
        <v>193</v>
      </c>
      <c r="H33" s="68">
        <v>44426</v>
      </c>
      <c r="I33" s="25">
        <v>0</v>
      </c>
      <c r="J33" s="26"/>
    </row>
    <row r="34" spans="1:10" ht="15" customHeight="1" x14ac:dyDescent="0.3">
      <c r="A34" s="36"/>
      <c r="B34" s="19"/>
      <c r="C34" s="66"/>
      <c r="D34" s="67"/>
      <c r="E34" s="22"/>
      <c r="F34" s="14" t="s">
        <v>39</v>
      </c>
      <c r="G34" s="23" t="s">
        <v>194</v>
      </c>
      <c r="H34" s="68">
        <v>138215</v>
      </c>
      <c r="I34" s="25">
        <v>101700.26</v>
      </c>
      <c r="J34" s="26"/>
    </row>
    <row r="35" spans="1:10" ht="15" customHeight="1" x14ac:dyDescent="0.3">
      <c r="A35" s="36"/>
      <c r="B35" s="19"/>
      <c r="C35" s="66"/>
      <c r="D35" s="67"/>
      <c r="E35" s="22"/>
      <c r="F35" s="14" t="s">
        <v>41</v>
      </c>
      <c r="G35" s="23" t="s">
        <v>195</v>
      </c>
      <c r="H35" s="68">
        <v>4602467</v>
      </c>
      <c r="I35" s="25">
        <v>1749369.64</v>
      </c>
      <c r="J35" s="26"/>
    </row>
    <row r="36" spans="1:10" ht="15" customHeight="1" x14ac:dyDescent="0.3">
      <c r="A36" s="36"/>
      <c r="B36" s="19"/>
      <c r="C36" s="66"/>
      <c r="D36" s="67"/>
      <c r="E36" s="22"/>
      <c r="F36" s="14" t="s">
        <v>40</v>
      </c>
      <c r="G36" s="23" t="s">
        <v>196</v>
      </c>
      <c r="H36" s="68">
        <v>3840039</v>
      </c>
      <c r="I36" s="25">
        <v>1232970.04</v>
      </c>
      <c r="J36" s="26"/>
    </row>
    <row r="37" spans="1:10" ht="15" customHeight="1" x14ac:dyDescent="0.3">
      <c r="A37" s="36"/>
      <c r="B37" s="19"/>
      <c r="C37" s="66"/>
      <c r="D37" s="67"/>
      <c r="E37" s="22"/>
      <c r="F37" s="14" t="s">
        <v>158</v>
      </c>
      <c r="G37" s="23" t="s">
        <v>197</v>
      </c>
      <c r="H37" s="68">
        <v>0</v>
      </c>
      <c r="I37" s="25">
        <v>0</v>
      </c>
      <c r="J37" s="26"/>
    </row>
    <row r="38" spans="1:10" ht="15" customHeight="1" x14ac:dyDescent="0.3">
      <c r="A38" s="36"/>
      <c r="B38" s="19"/>
      <c r="C38" s="66"/>
      <c r="D38" s="67"/>
      <c r="E38" s="22"/>
      <c r="F38" s="14" t="s">
        <v>159</v>
      </c>
      <c r="G38" s="23" t="s">
        <v>198</v>
      </c>
      <c r="H38" s="68">
        <v>1498000</v>
      </c>
      <c r="I38" s="25">
        <v>498221.77</v>
      </c>
      <c r="J38" s="26"/>
    </row>
    <row r="39" spans="1:10" ht="15" customHeight="1" x14ac:dyDescent="0.3">
      <c r="A39" s="36"/>
      <c r="B39" s="19"/>
      <c r="C39" s="66"/>
      <c r="D39" s="67"/>
      <c r="E39" s="22"/>
      <c r="F39" s="14" t="s">
        <v>160</v>
      </c>
      <c r="G39" s="23" t="s">
        <v>199</v>
      </c>
      <c r="H39" s="68">
        <v>1034462</v>
      </c>
      <c r="I39" s="25">
        <v>760116.85</v>
      </c>
      <c r="J39" s="26"/>
    </row>
    <row r="40" spans="1:10" ht="15" customHeight="1" x14ac:dyDescent="0.3">
      <c r="A40" s="36"/>
      <c r="B40" s="19"/>
      <c r="C40" s="66"/>
      <c r="D40" s="67"/>
      <c r="E40" s="22"/>
      <c r="F40" s="14" t="s">
        <v>161</v>
      </c>
      <c r="G40" s="23" t="s">
        <v>200</v>
      </c>
      <c r="H40" s="68">
        <v>331673</v>
      </c>
      <c r="I40" s="25">
        <v>23532.5</v>
      </c>
      <c r="J40" s="26"/>
    </row>
    <row r="41" spans="1:10" ht="15" customHeight="1" x14ac:dyDescent="0.3">
      <c r="A41" s="36"/>
      <c r="B41" s="19"/>
      <c r="C41" s="66"/>
      <c r="D41" s="67"/>
      <c r="E41" s="22"/>
      <c r="F41" s="14" t="s">
        <v>162</v>
      </c>
      <c r="G41" s="23" t="s">
        <v>201</v>
      </c>
      <c r="H41" s="68">
        <v>0</v>
      </c>
      <c r="I41" s="25">
        <v>0</v>
      </c>
      <c r="J41" s="26"/>
    </row>
    <row r="42" spans="1:10" ht="15" customHeight="1" x14ac:dyDescent="0.3">
      <c r="A42" s="36"/>
      <c r="B42" s="19"/>
      <c r="C42" s="66"/>
      <c r="D42" s="67"/>
      <c r="E42" s="22"/>
      <c r="F42" s="14" t="s">
        <v>163</v>
      </c>
      <c r="G42" s="23" t="s">
        <v>202</v>
      </c>
      <c r="H42" s="68">
        <v>25250</v>
      </c>
      <c r="I42" s="25">
        <v>0</v>
      </c>
      <c r="J42" s="26"/>
    </row>
    <row r="43" spans="1:10" ht="15" customHeight="1" x14ac:dyDescent="0.3">
      <c r="A43" s="36"/>
      <c r="B43" s="19"/>
      <c r="C43" s="66"/>
      <c r="D43" s="67"/>
      <c r="E43" s="22"/>
      <c r="F43" s="14" t="s">
        <v>164</v>
      </c>
      <c r="G43" s="23" t="s">
        <v>203</v>
      </c>
      <c r="H43" s="68">
        <v>58093</v>
      </c>
      <c r="I43" s="25">
        <v>0</v>
      </c>
      <c r="J43" s="26"/>
    </row>
    <row r="44" spans="1:10" ht="15" customHeight="1" x14ac:dyDescent="0.3">
      <c r="A44" s="36"/>
      <c r="B44" s="19"/>
      <c r="C44" s="66"/>
      <c r="D44" s="67"/>
      <c r="E44" s="22"/>
      <c r="F44" s="14" t="s">
        <v>165</v>
      </c>
      <c r="G44" s="23" t="s">
        <v>204</v>
      </c>
      <c r="H44" s="68">
        <v>165247</v>
      </c>
      <c r="I44" s="25">
        <v>165246.25</v>
      </c>
      <c r="J44" s="26"/>
    </row>
    <row r="45" spans="1:10" ht="15" customHeight="1" x14ac:dyDescent="0.3">
      <c r="A45" s="36"/>
      <c r="B45" s="19"/>
      <c r="C45" s="66"/>
      <c r="D45" s="67"/>
      <c r="E45" s="22"/>
      <c r="F45" s="14" t="s">
        <v>166</v>
      </c>
      <c r="G45" s="23" t="s">
        <v>205</v>
      </c>
      <c r="H45" s="68">
        <v>250</v>
      </c>
      <c r="I45" s="25">
        <v>0</v>
      </c>
      <c r="J45" s="26"/>
    </row>
    <row r="46" spans="1:10" ht="15" customHeight="1" x14ac:dyDescent="0.3">
      <c r="A46" s="36"/>
      <c r="B46" s="19"/>
      <c r="C46" s="66"/>
      <c r="D46" s="67"/>
      <c r="E46" s="22"/>
      <c r="F46" s="14" t="s">
        <v>167</v>
      </c>
      <c r="G46" s="23" t="s">
        <v>206</v>
      </c>
      <c r="H46" s="68">
        <v>34800</v>
      </c>
      <c r="I46" s="25">
        <v>0</v>
      </c>
      <c r="J46" s="26"/>
    </row>
    <row r="47" spans="1:10" ht="15" customHeight="1" x14ac:dyDescent="0.3">
      <c r="A47" s="36"/>
      <c r="B47" s="19"/>
      <c r="C47" s="66"/>
      <c r="D47" s="67"/>
      <c r="E47" s="22"/>
      <c r="F47" s="14" t="s">
        <v>168</v>
      </c>
      <c r="G47" s="23" t="s">
        <v>207</v>
      </c>
      <c r="H47" s="68">
        <v>5000</v>
      </c>
      <c r="I47" s="25">
        <v>0</v>
      </c>
      <c r="J47" s="26"/>
    </row>
    <row r="48" spans="1:10" ht="15" customHeight="1" x14ac:dyDescent="0.3">
      <c r="A48" s="36"/>
      <c r="B48" s="19"/>
      <c r="C48" s="66"/>
      <c r="D48" s="67"/>
      <c r="E48" s="22"/>
      <c r="F48" s="14" t="s">
        <v>169</v>
      </c>
      <c r="G48" s="23" t="s">
        <v>208</v>
      </c>
      <c r="H48" s="68">
        <v>0</v>
      </c>
      <c r="I48" s="25">
        <v>0</v>
      </c>
      <c r="J48" s="26"/>
    </row>
    <row r="49" spans="1:10" ht="15" customHeight="1" x14ac:dyDescent="0.3">
      <c r="A49" s="36"/>
      <c r="B49" s="19"/>
      <c r="C49" s="66"/>
      <c r="D49" s="67"/>
      <c r="E49" s="22"/>
      <c r="F49" s="14" t="s">
        <v>170</v>
      </c>
      <c r="G49" s="23" t="s">
        <v>209</v>
      </c>
      <c r="H49" s="68">
        <v>537245</v>
      </c>
      <c r="I49" s="25">
        <v>326231.40999999997</v>
      </c>
      <c r="J49" s="26"/>
    </row>
    <row r="50" spans="1:10" ht="15" customHeight="1" x14ac:dyDescent="0.3">
      <c r="A50" s="36"/>
      <c r="B50" s="19"/>
      <c r="C50" s="66"/>
      <c r="D50" s="67"/>
      <c r="E50" s="22"/>
      <c r="F50" s="14" t="s">
        <v>13</v>
      </c>
      <c r="G50" s="23" t="s">
        <v>210</v>
      </c>
      <c r="H50" s="68">
        <v>1800160</v>
      </c>
      <c r="I50" s="25">
        <v>1699917.97</v>
      </c>
      <c r="J50" s="26"/>
    </row>
    <row r="51" spans="1:10" ht="15" customHeight="1" x14ac:dyDescent="0.3">
      <c r="A51" s="36"/>
      <c r="B51" s="19"/>
      <c r="C51" s="66"/>
      <c r="D51" s="67"/>
      <c r="E51" s="22"/>
      <c r="F51" s="14" t="s">
        <v>11</v>
      </c>
      <c r="G51" s="23" t="s">
        <v>211</v>
      </c>
      <c r="H51" s="68">
        <v>1161803</v>
      </c>
      <c r="I51" s="25">
        <v>533375.17000000004</v>
      </c>
      <c r="J51" s="26"/>
    </row>
    <row r="52" spans="1:10" ht="15" customHeight="1" x14ac:dyDescent="0.3">
      <c r="A52" s="36"/>
      <c r="B52" s="19"/>
      <c r="C52" s="66"/>
      <c r="D52" s="67"/>
      <c r="E52" s="22"/>
      <c r="F52" s="14" t="s">
        <v>171</v>
      </c>
      <c r="G52" s="23" t="s">
        <v>212</v>
      </c>
      <c r="H52" s="68">
        <v>1582670</v>
      </c>
      <c r="I52" s="25">
        <v>312470.39</v>
      </c>
      <c r="J52" s="26"/>
    </row>
    <row r="53" spans="1:10" ht="15" customHeight="1" x14ac:dyDescent="0.3">
      <c r="A53" s="36"/>
      <c r="B53" s="19"/>
      <c r="C53" s="66"/>
      <c r="D53" s="67"/>
      <c r="E53" s="22"/>
      <c r="F53" s="14" t="s">
        <v>172</v>
      </c>
      <c r="G53" s="23" t="s">
        <v>213</v>
      </c>
      <c r="H53" s="68">
        <v>651338</v>
      </c>
      <c r="I53" s="25">
        <v>406337.36</v>
      </c>
      <c r="J53" s="26"/>
    </row>
    <row r="54" spans="1:10" ht="15" customHeight="1" x14ac:dyDescent="0.3">
      <c r="A54" s="36"/>
      <c r="B54" s="19"/>
      <c r="C54" s="66"/>
      <c r="D54" s="67"/>
      <c r="E54" s="22"/>
      <c r="F54" s="14" t="s">
        <v>173</v>
      </c>
      <c r="G54" s="23" t="s">
        <v>214</v>
      </c>
      <c r="H54" s="68">
        <v>221629</v>
      </c>
      <c r="I54" s="25">
        <v>0</v>
      </c>
      <c r="J54" s="26"/>
    </row>
    <row r="55" spans="1:10" ht="15" customHeight="1" x14ac:dyDescent="0.3">
      <c r="A55" s="36"/>
      <c r="B55" s="19"/>
      <c r="C55" s="66"/>
      <c r="D55" s="67"/>
      <c r="E55" s="22"/>
      <c r="F55" s="14" t="s">
        <v>174</v>
      </c>
      <c r="G55" s="23" t="s">
        <v>215</v>
      </c>
      <c r="H55" s="68">
        <v>4000000</v>
      </c>
      <c r="I55" s="25">
        <v>3689564.83</v>
      </c>
      <c r="J55" s="26"/>
    </row>
    <row r="56" spans="1:10" ht="15" customHeight="1" x14ac:dyDescent="0.3">
      <c r="A56" s="36"/>
      <c r="B56" s="19"/>
      <c r="C56" s="66"/>
      <c r="D56" s="67"/>
      <c r="E56" s="22"/>
      <c r="F56" s="14" t="s">
        <v>175</v>
      </c>
      <c r="G56" s="23" t="s">
        <v>216</v>
      </c>
      <c r="H56" s="68">
        <v>168725</v>
      </c>
      <c r="I56" s="25">
        <v>18725</v>
      </c>
      <c r="J56" s="26"/>
    </row>
    <row r="57" spans="1:10" ht="15" customHeight="1" x14ac:dyDescent="0.3">
      <c r="A57" s="36"/>
      <c r="B57" s="19"/>
      <c r="C57" s="66"/>
      <c r="D57" s="67"/>
      <c r="E57" s="22"/>
      <c r="F57" s="14" t="s">
        <v>23</v>
      </c>
      <c r="G57" s="23" t="s">
        <v>217</v>
      </c>
      <c r="H57" s="68">
        <v>611376</v>
      </c>
      <c r="I57" s="25">
        <v>11376</v>
      </c>
      <c r="J57" s="26"/>
    </row>
    <row r="58" spans="1:10" ht="15" customHeight="1" x14ac:dyDescent="0.3">
      <c r="A58" s="36"/>
      <c r="B58" s="19"/>
      <c r="C58" s="66"/>
      <c r="D58" s="67"/>
      <c r="E58" s="22"/>
      <c r="F58" s="14" t="s">
        <v>176</v>
      </c>
      <c r="G58" s="23" t="s">
        <v>218</v>
      </c>
      <c r="H58" s="68">
        <v>1000000</v>
      </c>
      <c r="I58" s="25">
        <v>577635.23</v>
      </c>
      <c r="J58" s="26"/>
    </row>
    <row r="59" spans="1:10" ht="15" customHeight="1" x14ac:dyDescent="0.3">
      <c r="A59" s="36"/>
      <c r="B59" s="19"/>
      <c r="C59" s="66"/>
      <c r="D59" s="67"/>
      <c r="E59" s="22"/>
      <c r="F59" s="14" t="s">
        <v>177</v>
      </c>
      <c r="G59" s="23" t="s">
        <v>219</v>
      </c>
      <c r="H59" s="68">
        <v>0</v>
      </c>
      <c r="I59" s="25">
        <v>0</v>
      </c>
      <c r="J59" s="26"/>
    </row>
    <row r="60" spans="1:10" ht="15" customHeight="1" x14ac:dyDescent="0.3">
      <c r="A60" s="36"/>
      <c r="B60" s="19"/>
      <c r="C60" s="66"/>
      <c r="D60" s="67"/>
      <c r="E60" s="22"/>
      <c r="F60" s="14" t="s">
        <v>178</v>
      </c>
      <c r="G60" s="23" t="s">
        <v>220</v>
      </c>
      <c r="H60" s="68">
        <v>83051</v>
      </c>
      <c r="I60" s="25">
        <v>0</v>
      </c>
      <c r="J60" s="26"/>
    </row>
    <row r="61" spans="1:10" ht="15" customHeight="1" x14ac:dyDescent="0.3">
      <c r="A61" s="36"/>
      <c r="B61" s="19"/>
      <c r="C61" s="66"/>
      <c r="D61" s="67"/>
      <c r="E61" s="22"/>
      <c r="F61" s="14" t="s">
        <v>179</v>
      </c>
      <c r="G61" s="23" t="s">
        <v>221</v>
      </c>
      <c r="H61" s="68">
        <v>200000</v>
      </c>
      <c r="I61" s="25">
        <v>0</v>
      </c>
      <c r="J61" s="26"/>
    </row>
    <row r="62" spans="1:10" ht="15" customHeight="1" x14ac:dyDescent="0.3">
      <c r="A62" s="36"/>
      <c r="B62" s="19"/>
      <c r="C62" s="66"/>
      <c r="D62" s="67"/>
      <c r="E62" s="22"/>
      <c r="F62" s="14" t="s">
        <v>180</v>
      </c>
      <c r="G62" s="23" t="s">
        <v>222</v>
      </c>
      <c r="H62" s="68">
        <v>539218</v>
      </c>
      <c r="I62" s="25">
        <v>384663.82</v>
      </c>
      <c r="J62" s="26"/>
    </row>
    <row r="63" spans="1:10" ht="15" customHeight="1" x14ac:dyDescent="0.3">
      <c r="A63" s="36"/>
      <c r="B63" s="19"/>
      <c r="C63" s="66"/>
      <c r="D63" s="67"/>
      <c r="E63" s="22"/>
      <c r="F63" s="14" t="s">
        <v>16</v>
      </c>
      <c r="G63" s="23" t="s">
        <v>223</v>
      </c>
      <c r="H63" s="68">
        <v>39303</v>
      </c>
      <c r="I63" s="25">
        <v>0</v>
      </c>
      <c r="J63" s="26"/>
    </row>
    <row r="64" spans="1:10" ht="15" customHeight="1" x14ac:dyDescent="0.3">
      <c r="A64" s="36"/>
      <c r="B64" s="19"/>
      <c r="C64" s="66"/>
      <c r="D64" s="67"/>
      <c r="E64" s="22"/>
      <c r="F64" s="14" t="s">
        <v>181</v>
      </c>
      <c r="G64" s="23" t="s">
        <v>224</v>
      </c>
      <c r="H64" s="68">
        <v>250000</v>
      </c>
      <c r="I64" s="25">
        <v>63277.3</v>
      </c>
      <c r="J64" s="26"/>
    </row>
    <row r="65" spans="1:10" ht="15" customHeight="1" x14ac:dyDescent="0.3">
      <c r="A65" s="36"/>
      <c r="B65" s="19"/>
      <c r="C65" s="66"/>
      <c r="D65" s="67"/>
      <c r="E65" s="22"/>
      <c r="F65" s="14" t="s">
        <v>182</v>
      </c>
      <c r="G65" s="23" t="s">
        <v>225</v>
      </c>
      <c r="H65" s="68">
        <v>880654</v>
      </c>
      <c r="I65" s="25">
        <v>872608</v>
      </c>
      <c r="J65" s="26"/>
    </row>
    <row r="66" spans="1:10" ht="15" customHeight="1" x14ac:dyDescent="0.3">
      <c r="A66" s="36"/>
      <c r="B66" s="19"/>
      <c r="C66" s="66"/>
      <c r="D66" s="67"/>
      <c r="E66" s="22"/>
      <c r="F66" s="14" t="s">
        <v>183</v>
      </c>
      <c r="G66" s="23" t="s">
        <v>226</v>
      </c>
      <c r="H66" s="68">
        <v>1188125</v>
      </c>
      <c r="I66" s="25">
        <v>691020.80000000005</v>
      </c>
      <c r="J66" s="26"/>
    </row>
    <row r="67" spans="1:10" ht="15" customHeight="1" x14ac:dyDescent="0.3">
      <c r="A67" s="36"/>
      <c r="B67" s="19"/>
      <c r="C67" s="66"/>
      <c r="D67" s="67"/>
      <c r="E67" s="22"/>
      <c r="F67" s="14" t="s">
        <v>20</v>
      </c>
      <c r="G67" s="23" t="s">
        <v>227</v>
      </c>
      <c r="H67" s="68">
        <v>50000</v>
      </c>
      <c r="I67" s="25">
        <v>0</v>
      </c>
      <c r="J67" s="26"/>
    </row>
    <row r="68" spans="1:10" ht="15" customHeight="1" x14ac:dyDescent="0.3">
      <c r="A68" s="36"/>
      <c r="B68" s="19"/>
      <c r="C68" s="66"/>
      <c r="D68" s="67"/>
      <c r="E68" s="22"/>
      <c r="F68" s="14" t="s">
        <v>184</v>
      </c>
      <c r="G68" s="23" t="s">
        <v>228</v>
      </c>
      <c r="H68" s="68">
        <v>750000</v>
      </c>
      <c r="I68" s="25">
        <v>342886.64</v>
      </c>
      <c r="J68" s="26"/>
    </row>
    <row r="69" spans="1:10" ht="15" customHeight="1" x14ac:dyDescent="0.3">
      <c r="A69" s="36"/>
      <c r="B69" s="19"/>
      <c r="C69" s="66"/>
      <c r="D69" s="67"/>
      <c r="E69" s="22"/>
      <c r="F69" s="14" t="s">
        <v>185</v>
      </c>
      <c r="G69" s="23" t="s">
        <v>229</v>
      </c>
      <c r="H69" s="68">
        <v>86884</v>
      </c>
      <c r="I69" s="25">
        <v>0</v>
      </c>
      <c r="J69" s="26"/>
    </row>
    <row r="70" spans="1:10" ht="15" customHeight="1" x14ac:dyDescent="0.3">
      <c r="A70" s="36"/>
      <c r="B70" s="19"/>
      <c r="C70" s="66"/>
      <c r="D70" s="67"/>
      <c r="E70" s="22"/>
      <c r="F70" s="14" t="s">
        <v>186</v>
      </c>
      <c r="G70" s="23" t="s">
        <v>230</v>
      </c>
      <c r="H70" s="68">
        <v>53405</v>
      </c>
      <c r="I70" s="25">
        <v>0</v>
      </c>
      <c r="J70" s="26"/>
    </row>
    <row r="71" spans="1:10" ht="15" customHeight="1" x14ac:dyDescent="0.3">
      <c r="A71" s="36"/>
      <c r="B71" s="19"/>
      <c r="C71" s="66"/>
      <c r="D71" s="67"/>
      <c r="E71" s="22"/>
      <c r="F71" s="14" t="s">
        <v>26</v>
      </c>
      <c r="G71" s="23" t="s">
        <v>231</v>
      </c>
      <c r="H71" s="68">
        <v>11210120</v>
      </c>
      <c r="I71" s="25">
        <v>11210120</v>
      </c>
      <c r="J71" s="26">
        <v>5000000</v>
      </c>
    </row>
    <row r="72" spans="1:10" ht="15" customHeight="1" x14ac:dyDescent="0.3">
      <c r="A72" s="36"/>
      <c r="B72" s="19"/>
      <c r="C72" s="66"/>
      <c r="D72" s="67"/>
      <c r="E72" s="22"/>
      <c r="F72" s="14" t="s">
        <v>25</v>
      </c>
      <c r="G72" s="23" t="s">
        <v>232</v>
      </c>
      <c r="H72" s="68">
        <v>391374</v>
      </c>
      <c r="I72" s="25">
        <v>113660</v>
      </c>
      <c r="J72" s="26"/>
    </row>
    <row r="73" spans="1:10" ht="15" customHeight="1" x14ac:dyDescent="0.3">
      <c r="A73" s="36"/>
      <c r="B73" s="19"/>
      <c r="C73" s="66"/>
      <c r="D73" s="67"/>
      <c r="E73" s="22"/>
      <c r="F73" s="14" t="s">
        <v>24</v>
      </c>
      <c r="G73" s="23" t="s">
        <v>233</v>
      </c>
      <c r="H73" s="68">
        <v>2008113</v>
      </c>
      <c r="I73" s="25">
        <v>1289087.5</v>
      </c>
      <c r="J73" s="26"/>
    </row>
    <row r="74" spans="1:10" ht="15" customHeight="1" x14ac:dyDescent="0.3">
      <c r="A74" s="36"/>
      <c r="B74" s="19"/>
      <c r="C74" s="66"/>
      <c r="D74" s="67"/>
      <c r="E74" s="22"/>
      <c r="F74" s="14" t="s">
        <v>187</v>
      </c>
      <c r="G74" s="23" t="s">
        <v>234</v>
      </c>
      <c r="H74" s="68">
        <v>4000000</v>
      </c>
      <c r="I74" s="25">
        <v>1740000</v>
      </c>
      <c r="J74" s="26"/>
    </row>
    <row r="75" spans="1:10" ht="15" customHeight="1" x14ac:dyDescent="0.3">
      <c r="A75" s="36"/>
      <c r="B75" s="19"/>
      <c r="C75" s="66"/>
      <c r="D75" s="67"/>
      <c r="E75" s="22"/>
      <c r="F75" s="14" t="s">
        <v>188</v>
      </c>
      <c r="G75" s="23" t="s">
        <v>235</v>
      </c>
      <c r="H75" s="68">
        <v>5784008</v>
      </c>
      <c r="I75" s="25">
        <v>4577057.97</v>
      </c>
      <c r="J75" s="26"/>
    </row>
    <row r="76" spans="1:10" ht="15" customHeight="1" x14ac:dyDescent="0.3">
      <c r="A76" s="36"/>
      <c r="B76" s="19"/>
      <c r="C76" s="66"/>
      <c r="D76" s="67"/>
      <c r="E76" s="22"/>
      <c r="F76" s="14" t="s">
        <v>189</v>
      </c>
      <c r="G76" s="23" t="s">
        <v>236</v>
      </c>
      <c r="H76" s="68">
        <v>999876</v>
      </c>
      <c r="I76" s="25">
        <v>778565.76</v>
      </c>
      <c r="J76" s="26"/>
    </row>
    <row r="77" spans="1:10" ht="15" customHeight="1" x14ac:dyDescent="0.3">
      <c r="A77" s="36"/>
      <c r="B77" s="19"/>
      <c r="C77" s="66"/>
      <c r="D77" s="67"/>
      <c r="E77" s="22"/>
      <c r="F77" s="14" t="s">
        <v>190</v>
      </c>
      <c r="G77" s="23" t="s">
        <v>237</v>
      </c>
      <c r="H77" s="68">
        <v>100000</v>
      </c>
      <c r="I77" s="25">
        <v>0</v>
      </c>
      <c r="J77" s="26"/>
    </row>
    <row r="78" spans="1:10" ht="15" customHeight="1" x14ac:dyDescent="0.3">
      <c r="A78" s="36"/>
      <c r="B78" s="19"/>
      <c r="C78" s="66"/>
      <c r="D78" s="67"/>
      <c r="E78" s="22"/>
      <c r="F78" s="14" t="s">
        <v>191</v>
      </c>
      <c r="G78" s="23" t="s">
        <v>238</v>
      </c>
      <c r="H78" s="69">
        <v>289269</v>
      </c>
      <c r="I78" s="25">
        <v>0</v>
      </c>
      <c r="J78" s="26"/>
    </row>
    <row r="79" spans="1:10" ht="15.95" customHeight="1" x14ac:dyDescent="0.3">
      <c r="A79" s="36"/>
      <c r="B79" s="32" t="s">
        <v>154</v>
      </c>
      <c r="C79" s="33"/>
      <c r="D79" s="33"/>
      <c r="E79" s="33"/>
      <c r="F79" s="33"/>
      <c r="G79" s="34"/>
      <c r="H79" s="44">
        <f>SUM(H32:H78)</f>
        <v>54392605</v>
      </c>
      <c r="I79" s="44">
        <f t="shared" ref="I79:J79" si="2">SUM(I32:I78)</f>
        <v>35842158.460000001</v>
      </c>
      <c r="J79" s="44">
        <f t="shared" si="2"/>
        <v>5000000</v>
      </c>
    </row>
    <row r="80" spans="1:10" ht="15" customHeight="1" x14ac:dyDescent="0.3">
      <c r="A80" s="36" t="s">
        <v>239</v>
      </c>
      <c r="B80" s="70" t="s">
        <v>7</v>
      </c>
      <c r="C80" s="22" t="s">
        <v>240</v>
      </c>
      <c r="D80" s="36" t="s">
        <v>48</v>
      </c>
      <c r="E80" s="71" t="s">
        <v>241</v>
      </c>
      <c r="F80" s="5" t="s">
        <v>242</v>
      </c>
      <c r="G80" s="11" t="s">
        <v>255</v>
      </c>
      <c r="H80" s="72">
        <v>2796549</v>
      </c>
      <c r="I80" s="55">
        <v>2617037.63</v>
      </c>
      <c r="J80" s="40"/>
    </row>
    <row r="81" spans="1:10" ht="15" customHeight="1" x14ac:dyDescent="0.3">
      <c r="A81" s="36"/>
      <c r="B81" s="70"/>
      <c r="C81" s="22"/>
      <c r="D81" s="36"/>
      <c r="E81" s="71"/>
      <c r="F81" s="7" t="s">
        <v>45</v>
      </c>
      <c r="G81" s="12" t="s">
        <v>256</v>
      </c>
      <c r="H81" s="73">
        <v>941022</v>
      </c>
      <c r="I81" s="74">
        <v>784311.33</v>
      </c>
      <c r="J81" s="26"/>
    </row>
    <row r="82" spans="1:10" ht="15.75" customHeight="1" x14ac:dyDescent="0.3">
      <c r="A82" s="36"/>
      <c r="B82" s="70"/>
      <c r="C82" s="22"/>
      <c r="D82" s="36"/>
      <c r="E82" s="22"/>
      <c r="F82" s="41" t="s">
        <v>46</v>
      </c>
      <c r="G82" s="28" t="s">
        <v>257</v>
      </c>
      <c r="H82" s="68">
        <v>488978</v>
      </c>
      <c r="I82" s="16">
        <v>294036.92</v>
      </c>
      <c r="J82" s="26"/>
    </row>
    <row r="83" spans="1:10" ht="15.75" customHeight="1" x14ac:dyDescent="0.3">
      <c r="A83" s="36"/>
      <c r="B83" s="70"/>
      <c r="C83" s="22"/>
      <c r="D83" s="36"/>
      <c r="E83" s="22"/>
      <c r="F83" s="41" t="s">
        <v>243</v>
      </c>
      <c r="G83" s="28" t="s">
        <v>258</v>
      </c>
      <c r="H83" s="68">
        <v>756690</v>
      </c>
      <c r="I83" s="16">
        <v>756689.89</v>
      </c>
      <c r="J83" s="26"/>
    </row>
    <row r="84" spans="1:10" ht="15.75" customHeight="1" x14ac:dyDescent="0.3">
      <c r="A84" s="36"/>
      <c r="B84" s="70"/>
      <c r="C84" s="22"/>
      <c r="D84" s="36"/>
      <c r="E84" s="22"/>
      <c r="F84" s="41" t="s">
        <v>244</v>
      </c>
      <c r="G84" s="28" t="s">
        <v>259</v>
      </c>
      <c r="H84" s="68">
        <v>52154</v>
      </c>
      <c r="I84" s="16">
        <v>0</v>
      </c>
      <c r="J84" s="26"/>
    </row>
    <row r="85" spans="1:10" ht="15.75" customHeight="1" x14ac:dyDescent="0.3">
      <c r="A85" s="36"/>
      <c r="B85" s="70"/>
      <c r="C85" s="22"/>
      <c r="D85" s="36"/>
      <c r="E85" s="22"/>
      <c r="F85" s="41" t="s">
        <v>245</v>
      </c>
      <c r="G85" s="28" t="s">
        <v>260</v>
      </c>
      <c r="H85" s="68">
        <v>155208</v>
      </c>
      <c r="I85" s="16">
        <v>124628.62</v>
      </c>
      <c r="J85" s="26"/>
    </row>
    <row r="86" spans="1:10" ht="15.75" customHeight="1" x14ac:dyDescent="0.3">
      <c r="A86" s="36"/>
      <c r="B86" s="70"/>
      <c r="C86" s="22"/>
      <c r="D86" s="36"/>
      <c r="E86" s="22"/>
      <c r="F86" s="41" t="s">
        <v>246</v>
      </c>
      <c r="G86" s="28" t="s">
        <v>261</v>
      </c>
      <c r="H86" s="68">
        <v>1600000</v>
      </c>
      <c r="I86" s="16">
        <v>1276085.5</v>
      </c>
      <c r="J86" s="26"/>
    </row>
    <row r="87" spans="1:10" ht="15.75" customHeight="1" x14ac:dyDescent="0.3">
      <c r="A87" s="36"/>
      <c r="B87" s="70"/>
      <c r="C87" s="22"/>
      <c r="D87" s="36"/>
      <c r="E87" s="22"/>
      <c r="F87" s="41" t="s">
        <v>247</v>
      </c>
      <c r="G87" s="28" t="s">
        <v>262</v>
      </c>
      <c r="H87" s="68">
        <v>4765611</v>
      </c>
      <c r="I87" s="16">
        <v>2085106</v>
      </c>
      <c r="J87" s="26"/>
    </row>
    <row r="88" spans="1:10" ht="15.75" customHeight="1" x14ac:dyDescent="0.3">
      <c r="A88" s="36"/>
      <c r="B88" s="70"/>
      <c r="C88" s="22"/>
      <c r="D88" s="36"/>
      <c r="E88" s="22"/>
      <c r="F88" s="41" t="s">
        <v>248</v>
      </c>
      <c r="G88" s="28" t="s">
        <v>263</v>
      </c>
      <c r="H88" s="68">
        <v>1745618</v>
      </c>
      <c r="I88" s="16">
        <v>1745616.65</v>
      </c>
      <c r="J88" s="26"/>
    </row>
    <row r="89" spans="1:10" ht="15.75" customHeight="1" x14ac:dyDescent="0.3">
      <c r="A89" s="36"/>
      <c r="B89" s="70"/>
      <c r="C89" s="22"/>
      <c r="D89" s="36"/>
      <c r="E89" s="22"/>
      <c r="F89" s="41" t="s">
        <v>249</v>
      </c>
      <c r="G89" s="28" t="s">
        <v>264</v>
      </c>
      <c r="H89" s="68">
        <v>2738783</v>
      </c>
      <c r="I89" s="16">
        <v>2738782.17</v>
      </c>
      <c r="J89" s="26"/>
    </row>
    <row r="90" spans="1:10" ht="15.75" customHeight="1" x14ac:dyDescent="0.3">
      <c r="A90" s="36"/>
      <c r="B90" s="70"/>
      <c r="C90" s="22"/>
      <c r="D90" s="36"/>
      <c r="E90" s="22"/>
      <c r="F90" s="41" t="s">
        <v>250</v>
      </c>
      <c r="G90" s="28" t="s">
        <v>265</v>
      </c>
      <c r="H90" s="68">
        <v>2287881</v>
      </c>
      <c r="I90" s="16">
        <v>2287881</v>
      </c>
      <c r="J90" s="26"/>
    </row>
    <row r="91" spans="1:10" ht="15.75" customHeight="1" x14ac:dyDescent="0.3">
      <c r="A91" s="36"/>
      <c r="B91" s="70"/>
      <c r="C91" s="22"/>
      <c r="D91" s="36"/>
      <c r="E91" s="22"/>
      <c r="F91" s="41" t="s">
        <v>251</v>
      </c>
      <c r="G91" s="28" t="s">
        <v>266</v>
      </c>
      <c r="H91" s="68">
        <v>622416</v>
      </c>
      <c r="I91" s="16">
        <v>412449.89</v>
      </c>
      <c r="J91" s="26"/>
    </row>
    <row r="92" spans="1:10" ht="15.75" customHeight="1" x14ac:dyDescent="0.3">
      <c r="A92" s="36"/>
      <c r="B92" s="70"/>
      <c r="C92" s="22"/>
      <c r="D92" s="36"/>
      <c r="E92" s="22"/>
      <c r="F92" s="41" t="s">
        <v>43</v>
      </c>
      <c r="G92" s="28" t="s">
        <v>267</v>
      </c>
      <c r="H92" s="68">
        <v>359870</v>
      </c>
      <c r="I92" s="16">
        <v>299975.31</v>
      </c>
      <c r="J92" s="26"/>
    </row>
    <row r="93" spans="1:10" ht="15.75" customHeight="1" x14ac:dyDescent="0.3">
      <c r="A93" s="36"/>
      <c r="B93" s="70"/>
      <c r="C93" s="22"/>
      <c r="D93" s="36"/>
      <c r="E93" s="22"/>
      <c r="F93" s="41" t="s">
        <v>42</v>
      </c>
      <c r="G93" s="28" t="s">
        <v>268</v>
      </c>
      <c r="H93" s="68">
        <v>569360</v>
      </c>
      <c r="I93" s="16">
        <v>320322.39</v>
      </c>
      <c r="J93" s="26"/>
    </row>
    <row r="94" spans="1:10" ht="15.75" customHeight="1" x14ac:dyDescent="0.3">
      <c r="A94" s="36"/>
      <c r="B94" s="70"/>
      <c r="C94" s="22"/>
      <c r="D94" s="36"/>
      <c r="E94" s="22"/>
      <c r="F94" s="41" t="s">
        <v>252</v>
      </c>
      <c r="G94" s="28" t="s">
        <v>269</v>
      </c>
      <c r="H94" s="68">
        <v>41821</v>
      </c>
      <c r="I94" s="16">
        <v>41632.74</v>
      </c>
      <c r="J94" s="26"/>
    </row>
    <row r="95" spans="1:10" ht="15.75" customHeight="1" x14ac:dyDescent="0.3">
      <c r="A95" s="36"/>
      <c r="B95" s="70"/>
      <c r="C95" s="22"/>
      <c r="D95" s="36"/>
      <c r="E95" s="22"/>
      <c r="F95" s="41" t="s">
        <v>253</v>
      </c>
      <c r="G95" s="28" t="s">
        <v>270</v>
      </c>
      <c r="H95" s="68">
        <v>4062500</v>
      </c>
      <c r="I95" s="16">
        <v>4062500</v>
      </c>
      <c r="J95" s="26"/>
    </row>
    <row r="96" spans="1:10" ht="15.75" customHeight="1" x14ac:dyDescent="0.3">
      <c r="A96" s="36"/>
      <c r="B96" s="70"/>
      <c r="C96" s="22"/>
      <c r="D96" s="36"/>
      <c r="E96" s="22"/>
      <c r="F96" s="41" t="s">
        <v>44</v>
      </c>
      <c r="G96" s="28" t="s">
        <v>271</v>
      </c>
      <c r="H96" s="68">
        <v>4352586</v>
      </c>
      <c r="I96" s="16">
        <v>3359675</v>
      </c>
      <c r="J96" s="26"/>
    </row>
    <row r="97" spans="1:10" ht="15" customHeight="1" x14ac:dyDescent="0.3">
      <c r="A97" s="36"/>
      <c r="B97" s="70"/>
      <c r="C97" s="22"/>
      <c r="D97" s="36"/>
      <c r="E97" s="22"/>
      <c r="F97" s="41" t="s">
        <v>254</v>
      </c>
      <c r="G97" s="28" t="s">
        <v>272</v>
      </c>
      <c r="H97" s="68">
        <v>1303185</v>
      </c>
      <c r="I97" s="16">
        <v>335637.21</v>
      </c>
      <c r="J97" s="26"/>
    </row>
    <row r="98" spans="1:10" ht="15.95" customHeight="1" x14ac:dyDescent="0.3">
      <c r="A98" s="36"/>
      <c r="B98" s="32" t="s">
        <v>273</v>
      </c>
      <c r="C98" s="33"/>
      <c r="D98" s="33"/>
      <c r="E98" s="33"/>
      <c r="F98" s="33"/>
      <c r="G98" s="34"/>
      <c r="H98" s="53">
        <f>SUM(H80:H97)</f>
        <v>29640232</v>
      </c>
      <c r="I98" s="53">
        <f>SUM(I80:I97)</f>
        <v>23542368.25</v>
      </c>
      <c r="J98" s="53">
        <f>SUM(J80:J97)</f>
        <v>0</v>
      </c>
    </row>
    <row r="99" spans="1:10" ht="15" customHeight="1" x14ac:dyDescent="0.3">
      <c r="A99" s="36" t="s">
        <v>97</v>
      </c>
      <c r="B99" s="36" t="s">
        <v>8</v>
      </c>
      <c r="C99" s="22" t="s">
        <v>47</v>
      </c>
      <c r="D99" s="36" t="s">
        <v>6</v>
      </c>
      <c r="E99" s="22" t="s">
        <v>274</v>
      </c>
      <c r="F99" s="14" t="s">
        <v>49</v>
      </c>
      <c r="G99" s="24" t="s">
        <v>293</v>
      </c>
      <c r="H99" s="75">
        <v>53910</v>
      </c>
      <c r="I99" s="39">
        <v>10293.67</v>
      </c>
      <c r="J99" s="40"/>
    </row>
    <row r="100" spans="1:10" ht="15" customHeight="1" x14ac:dyDescent="0.3">
      <c r="A100" s="36"/>
      <c r="B100" s="36"/>
      <c r="C100" s="22"/>
      <c r="D100" s="36"/>
      <c r="E100" s="22"/>
      <c r="F100" s="14" t="s">
        <v>51</v>
      </c>
      <c r="G100" s="28" t="s">
        <v>294</v>
      </c>
      <c r="H100" s="75">
        <v>294044</v>
      </c>
      <c r="I100" s="25">
        <v>228083</v>
      </c>
      <c r="J100" s="26"/>
    </row>
    <row r="101" spans="1:10" ht="15" customHeight="1" x14ac:dyDescent="0.3">
      <c r="A101" s="36"/>
      <c r="B101" s="36"/>
      <c r="C101" s="22"/>
      <c r="D101" s="36"/>
      <c r="E101" s="22"/>
      <c r="F101" s="14" t="s">
        <v>52</v>
      </c>
      <c r="G101" s="28" t="s">
        <v>295</v>
      </c>
      <c r="H101" s="75">
        <v>104080</v>
      </c>
      <c r="I101" s="25">
        <v>75082.539999999994</v>
      </c>
      <c r="J101" s="26"/>
    </row>
    <row r="102" spans="1:10" ht="15" customHeight="1" x14ac:dyDescent="0.3">
      <c r="A102" s="36"/>
      <c r="B102" s="36"/>
      <c r="C102" s="22"/>
      <c r="D102" s="36"/>
      <c r="E102" s="22"/>
      <c r="F102" s="14" t="s">
        <v>50</v>
      </c>
      <c r="G102" s="28" t="s">
        <v>296</v>
      </c>
      <c r="H102" s="75">
        <v>17264197</v>
      </c>
      <c r="I102" s="25">
        <v>12490633.119999999</v>
      </c>
      <c r="J102" s="26">
        <v>5000000</v>
      </c>
    </row>
    <row r="103" spans="1:10" ht="15" customHeight="1" x14ac:dyDescent="0.3">
      <c r="A103" s="36"/>
      <c r="B103" s="36"/>
      <c r="C103" s="22"/>
      <c r="D103" s="36"/>
      <c r="E103" s="22"/>
      <c r="F103" s="14" t="s">
        <v>275</v>
      </c>
      <c r="G103" s="28" t="s">
        <v>297</v>
      </c>
      <c r="H103" s="75">
        <v>22838</v>
      </c>
      <c r="I103" s="25">
        <v>0</v>
      </c>
      <c r="J103" s="26"/>
    </row>
    <row r="104" spans="1:10" ht="15" customHeight="1" x14ac:dyDescent="0.3">
      <c r="A104" s="36"/>
      <c r="B104" s="36"/>
      <c r="C104" s="22"/>
      <c r="D104" s="36"/>
      <c r="E104" s="22"/>
      <c r="F104" s="14" t="s">
        <v>276</v>
      </c>
      <c r="G104" s="28" t="s">
        <v>298</v>
      </c>
      <c r="H104" s="75">
        <v>6250</v>
      </c>
      <c r="I104" s="25">
        <v>60</v>
      </c>
      <c r="J104" s="26"/>
    </row>
    <row r="105" spans="1:10" ht="15" customHeight="1" x14ac:dyDescent="0.3">
      <c r="A105" s="36"/>
      <c r="B105" s="36"/>
      <c r="C105" s="22"/>
      <c r="D105" s="36"/>
      <c r="E105" s="22"/>
      <c r="F105" s="14" t="s">
        <v>277</v>
      </c>
      <c r="G105" s="28" t="s">
        <v>299</v>
      </c>
      <c r="H105" s="75">
        <v>16456</v>
      </c>
      <c r="I105" s="25">
        <v>0</v>
      </c>
      <c r="J105" s="26"/>
    </row>
    <row r="106" spans="1:10" ht="15" customHeight="1" x14ac:dyDescent="0.3">
      <c r="A106" s="36"/>
      <c r="B106" s="36"/>
      <c r="C106" s="22"/>
      <c r="D106" s="36"/>
      <c r="E106" s="22"/>
      <c r="F106" s="14" t="s">
        <v>278</v>
      </c>
      <c r="G106" s="28" t="s">
        <v>300</v>
      </c>
      <c r="H106" s="75">
        <v>1000</v>
      </c>
      <c r="I106" s="25">
        <v>0</v>
      </c>
      <c r="J106" s="26"/>
    </row>
    <row r="107" spans="1:10" ht="15" customHeight="1" x14ac:dyDescent="0.3">
      <c r="A107" s="36"/>
      <c r="B107" s="36"/>
      <c r="C107" s="22"/>
      <c r="D107" s="36"/>
      <c r="E107" s="22"/>
      <c r="F107" s="14" t="s">
        <v>279</v>
      </c>
      <c r="G107" s="28" t="s">
        <v>301</v>
      </c>
      <c r="H107" s="75">
        <v>8339</v>
      </c>
      <c r="I107" s="25">
        <v>0</v>
      </c>
      <c r="J107" s="26"/>
    </row>
    <row r="108" spans="1:10" ht="15" customHeight="1" x14ac:dyDescent="0.3">
      <c r="A108" s="36"/>
      <c r="B108" s="36"/>
      <c r="C108" s="22"/>
      <c r="D108" s="36"/>
      <c r="E108" s="22"/>
      <c r="F108" s="14" t="s">
        <v>280</v>
      </c>
      <c r="G108" s="28" t="s">
        <v>302</v>
      </c>
      <c r="H108" s="75">
        <v>6005</v>
      </c>
      <c r="I108" s="25">
        <v>3691.62</v>
      </c>
      <c r="J108" s="26"/>
    </row>
    <row r="109" spans="1:10" ht="15" customHeight="1" x14ac:dyDescent="0.3">
      <c r="A109" s="36"/>
      <c r="B109" s="36"/>
      <c r="C109" s="22"/>
      <c r="D109" s="36"/>
      <c r="E109" s="22"/>
      <c r="F109" s="14" t="s">
        <v>281</v>
      </c>
      <c r="G109" s="28" t="s">
        <v>303</v>
      </c>
      <c r="H109" s="75">
        <v>0</v>
      </c>
      <c r="I109" s="25">
        <v>0</v>
      </c>
      <c r="J109" s="26"/>
    </row>
    <row r="110" spans="1:10" ht="15" customHeight="1" x14ac:dyDescent="0.3">
      <c r="A110" s="36"/>
      <c r="B110" s="36"/>
      <c r="C110" s="22"/>
      <c r="D110" s="36"/>
      <c r="E110" s="22"/>
      <c r="F110" s="14" t="s">
        <v>282</v>
      </c>
      <c r="G110" s="28" t="s">
        <v>304</v>
      </c>
      <c r="H110" s="75">
        <v>1629800</v>
      </c>
      <c r="I110" s="25">
        <v>1125082.27</v>
      </c>
      <c r="J110" s="26"/>
    </row>
    <row r="111" spans="1:10" ht="15" customHeight="1" x14ac:dyDescent="0.3">
      <c r="A111" s="36"/>
      <c r="B111" s="36"/>
      <c r="C111" s="22"/>
      <c r="D111" s="36"/>
      <c r="E111" s="22"/>
      <c r="F111" s="14" t="s">
        <v>53</v>
      </c>
      <c r="G111" s="28" t="s">
        <v>305</v>
      </c>
      <c r="H111" s="75">
        <v>686388</v>
      </c>
      <c r="I111" s="25">
        <v>388504.49</v>
      </c>
      <c r="J111" s="26"/>
    </row>
    <row r="112" spans="1:10" ht="15" customHeight="1" x14ac:dyDescent="0.3">
      <c r="A112" s="36"/>
      <c r="B112" s="36"/>
      <c r="C112" s="22"/>
      <c r="D112" s="36"/>
      <c r="E112" s="22"/>
      <c r="F112" s="14" t="s">
        <v>54</v>
      </c>
      <c r="G112" s="28" t="s">
        <v>306</v>
      </c>
      <c r="H112" s="75">
        <v>16469</v>
      </c>
      <c r="I112" s="25">
        <v>13742.43</v>
      </c>
      <c r="J112" s="26"/>
    </row>
    <row r="113" spans="1:10" ht="15" customHeight="1" x14ac:dyDescent="0.3">
      <c r="A113" s="36"/>
      <c r="B113" s="36"/>
      <c r="C113" s="22"/>
      <c r="D113" s="36"/>
      <c r="E113" s="22"/>
      <c r="F113" s="14" t="s">
        <v>55</v>
      </c>
      <c r="G113" s="28" t="s">
        <v>307</v>
      </c>
      <c r="H113" s="75">
        <v>21013</v>
      </c>
      <c r="I113" s="25">
        <v>21012.18</v>
      </c>
      <c r="J113" s="26"/>
    </row>
    <row r="114" spans="1:10" ht="15" customHeight="1" x14ac:dyDescent="0.3">
      <c r="A114" s="36"/>
      <c r="B114" s="36"/>
      <c r="C114" s="22"/>
      <c r="D114" s="36"/>
      <c r="E114" s="22"/>
      <c r="F114" s="14" t="s">
        <v>283</v>
      </c>
      <c r="G114" s="28" t="s">
        <v>308</v>
      </c>
      <c r="H114" s="75">
        <v>38695</v>
      </c>
      <c r="I114" s="25">
        <v>35762.94</v>
      </c>
      <c r="J114" s="26"/>
    </row>
    <row r="115" spans="1:10" ht="15" customHeight="1" x14ac:dyDescent="0.3">
      <c r="A115" s="36"/>
      <c r="B115" s="36"/>
      <c r="C115" s="22"/>
      <c r="D115" s="36"/>
      <c r="E115" s="22"/>
      <c r="F115" s="14" t="s">
        <v>284</v>
      </c>
      <c r="G115" s="28" t="s">
        <v>297</v>
      </c>
      <c r="H115" s="75">
        <v>68000</v>
      </c>
      <c r="I115" s="25">
        <v>0</v>
      </c>
      <c r="J115" s="26"/>
    </row>
    <row r="116" spans="1:10" ht="15" customHeight="1" x14ac:dyDescent="0.3">
      <c r="A116" s="36"/>
      <c r="B116" s="36"/>
      <c r="C116" s="22"/>
      <c r="D116" s="36"/>
      <c r="E116" s="22"/>
      <c r="F116" s="14" t="s">
        <v>285</v>
      </c>
      <c r="G116" s="28" t="s">
        <v>309</v>
      </c>
      <c r="H116" s="75">
        <v>29000</v>
      </c>
      <c r="I116" s="25">
        <v>28747.59</v>
      </c>
      <c r="J116" s="26"/>
    </row>
    <row r="117" spans="1:10" ht="15" customHeight="1" x14ac:dyDescent="0.3">
      <c r="A117" s="36"/>
      <c r="B117" s="36"/>
      <c r="C117" s="22"/>
      <c r="D117" s="36"/>
      <c r="E117" s="22"/>
      <c r="F117" s="14" t="s">
        <v>286</v>
      </c>
      <c r="G117" s="28" t="s">
        <v>310</v>
      </c>
      <c r="H117" s="75">
        <v>60100</v>
      </c>
      <c r="I117" s="25">
        <v>8808.83</v>
      </c>
      <c r="J117" s="26"/>
    </row>
    <row r="118" spans="1:10" ht="15" customHeight="1" x14ac:dyDescent="0.3">
      <c r="A118" s="36"/>
      <c r="B118" s="36"/>
      <c r="C118" s="22"/>
      <c r="D118" s="36"/>
      <c r="E118" s="22"/>
      <c r="F118" s="14" t="s">
        <v>287</v>
      </c>
      <c r="G118" s="28" t="s">
        <v>311</v>
      </c>
      <c r="H118" s="75">
        <v>4100</v>
      </c>
      <c r="I118" s="25">
        <v>2718.5</v>
      </c>
      <c r="J118" s="26"/>
    </row>
    <row r="119" spans="1:10" ht="15" customHeight="1" x14ac:dyDescent="0.3">
      <c r="A119" s="36"/>
      <c r="B119" s="36"/>
      <c r="C119" s="22"/>
      <c r="D119" s="36"/>
      <c r="E119" s="22"/>
      <c r="F119" s="14" t="s">
        <v>288</v>
      </c>
      <c r="G119" s="28" t="s">
        <v>312</v>
      </c>
      <c r="H119" s="75">
        <v>0</v>
      </c>
      <c r="I119" s="25">
        <v>0</v>
      </c>
      <c r="J119" s="26"/>
    </row>
    <row r="120" spans="1:10" ht="15" customHeight="1" x14ac:dyDescent="0.3">
      <c r="A120" s="36"/>
      <c r="B120" s="36"/>
      <c r="C120" s="22"/>
      <c r="D120" s="36"/>
      <c r="E120" s="22"/>
      <c r="F120" s="14" t="s">
        <v>289</v>
      </c>
      <c r="G120" s="28" t="s">
        <v>301</v>
      </c>
      <c r="H120" s="75">
        <v>10849</v>
      </c>
      <c r="I120" s="25">
        <v>9532</v>
      </c>
      <c r="J120" s="26"/>
    </row>
    <row r="121" spans="1:10" ht="15" customHeight="1" x14ac:dyDescent="0.3">
      <c r="A121" s="36"/>
      <c r="B121" s="36"/>
      <c r="C121" s="22"/>
      <c r="D121" s="36"/>
      <c r="E121" s="22"/>
      <c r="F121" s="14" t="s">
        <v>290</v>
      </c>
      <c r="G121" s="28" t="s">
        <v>298</v>
      </c>
      <c r="H121" s="75">
        <v>25000</v>
      </c>
      <c r="I121" s="25">
        <v>3259.33</v>
      </c>
      <c r="J121" s="26"/>
    </row>
    <row r="122" spans="1:10" ht="15" customHeight="1" x14ac:dyDescent="0.3">
      <c r="A122" s="36"/>
      <c r="B122" s="36"/>
      <c r="C122" s="22"/>
      <c r="D122" s="36"/>
      <c r="E122" s="22"/>
      <c r="F122" s="14" t="s">
        <v>291</v>
      </c>
      <c r="G122" s="28" t="s">
        <v>313</v>
      </c>
      <c r="H122" s="75">
        <v>4000</v>
      </c>
      <c r="I122" s="25">
        <v>3125.58</v>
      </c>
      <c r="J122" s="26"/>
    </row>
    <row r="123" spans="1:10" ht="15" customHeight="1" x14ac:dyDescent="0.3">
      <c r="A123" s="36"/>
      <c r="B123" s="36"/>
      <c r="C123" s="22"/>
      <c r="D123" s="36"/>
      <c r="E123" s="22"/>
      <c r="F123" s="14" t="s">
        <v>292</v>
      </c>
      <c r="G123" s="28" t="s">
        <v>314</v>
      </c>
      <c r="H123" s="75">
        <v>142500</v>
      </c>
      <c r="I123" s="25">
        <v>0</v>
      </c>
      <c r="J123" s="26"/>
    </row>
    <row r="124" spans="1:10" ht="15.95" customHeight="1" x14ac:dyDescent="0.3">
      <c r="A124" s="36"/>
      <c r="B124" s="32" t="s">
        <v>100</v>
      </c>
      <c r="C124" s="33"/>
      <c r="D124" s="33"/>
      <c r="E124" s="33"/>
      <c r="F124" s="33"/>
      <c r="G124" s="34"/>
      <c r="H124" s="53">
        <f>SUM(H99:H123)</f>
        <v>20513033</v>
      </c>
      <c r="I124" s="53">
        <f>SUM(I99:I123)</f>
        <v>14448140.089999998</v>
      </c>
      <c r="J124" s="53">
        <f>SUM(J99:J123)</f>
        <v>5000000</v>
      </c>
    </row>
    <row r="125" spans="1:10" ht="15" customHeight="1" x14ac:dyDescent="0.3">
      <c r="A125" s="36" t="s">
        <v>315</v>
      </c>
      <c r="B125" s="19" t="s">
        <v>33</v>
      </c>
      <c r="C125" s="22" t="s">
        <v>316</v>
      </c>
      <c r="D125" s="19" t="s">
        <v>32</v>
      </c>
      <c r="E125" s="22" t="s">
        <v>317</v>
      </c>
      <c r="F125" s="23" t="s">
        <v>319</v>
      </c>
      <c r="G125" s="23" t="s">
        <v>376</v>
      </c>
      <c r="H125" s="65">
        <v>18750</v>
      </c>
      <c r="I125" s="25">
        <v>3357.11</v>
      </c>
      <c r="J125" s="26"/>
    </row>
    <row r="126" spans="1:10" ht="15" customHeight="1" x14ac:dyDescent="0.3">
      <c r="A126" s="36"/>
      <c r="B126" s="19"/>
      <c r="C126" s="22"/>
      <c r="D126" s="19"/>
      <c r="E126" s="22"/>
      <c r="F126" s="23" t="s">
        <v>73</v>
      </c>
      <c r="G126" s="23" t="s">
        <v>377</v>
      </c>
      <c r="H126" s="68">
        <v>43251675</v>
      </c>
      <c r="I126" s="25">
        <v>39804676.090000004</v>
      </c>
      <c r="J126" s="26">
        <v>25000000</v>
      </c>
    </row>
    <row r="127" spans="1:10" ht="15" customHeight="1" x14ac:dyDescent="0.3">
      <c r="A127" s="36"/>
      <c r="B127" s="19"/>
      <c r="C127" s="22"/>
      <c r="D127" s="19"/>
      <c r="E127" s="22"/>
      <c r="F127" s="23" t="s">
        <v>76</v>
      </c>
      <c r="G127" s="23" t="s">
        <v>378</v>
      </c>
      <c r="H127" s="68">
        <v>0</v>
      </c>
      <c r="I127" s="25">
        <v>0</v>
      </c>
      <c r="J127" s="26"/>
    </row>
    <row r="128" spans="1:10" ht="15" customHeight="1" x14ac:dyDescent="0.3">
      <c r="A128" s="36"/>
      <c r="B128" s="19"/>
      <c r="C128" s="22"/>
      <c r="D128" s="19"/>
      <c r="E128" s="22"/>
      <c r="F128" s="23" t="s">
        <v>74</v>
      </c>
      <c r="G128" s="23" t="s">
        <v>379</v>
      </c>
      <c r="H128" s="68">
        <v>0</v>
      </c>
      <c r="I128" s="25">
        <v>0</v>
      </c>
      <c r="J128" s="26"/>
    </row>
    <row r="129" spans="1:10" ht="15" customHeight="1" x14ac:dyDescent="0.3">
      <c r="A129" s="36"/>
      <c r="B129" s="19"/>
      <c r="C129" s="22"/>
      <c r="D129" s="19"/>
      <c r="E129" s="22"/>
      <c r="F129" s="23" t="s">
        <v>75</v>
      </c>
      <c r="G129" s="23" t="s">
        <v>380</v>
      </c>
      <c r="H129" s="68">
        <v>400000</v>
      </c>
      <c r="I129" s="25">
        <v>126541.77</v>
      </c>
      <c r="J129" s="26"/>
    </row>
    <row r="130" spans="1:10" ht="15" customHeight="1" x14ac:dyDescent="0.3">
      <c r="A130" s="36"/>
      <c r="B130" s="19"/>
      <c r="C130" s="22"/>
      <c r="D130" s="19"/>
      <c r="E130" s="22"/>
      <c r="F130" s="23" t="s">
        <v>320</v>
      </c>
      <c r="G130" s="23" t="s">
        <v>381</v>
      </c>
      <c r="H130" s="68">
        <v>4069656</v>
      </c>
      <c r="I130" s="25">
        <v>3047084.44</v>
      </c>
      <c r="J130" s="26"/>
    </row>
    <row r="131" spans="1:10" ht="15" customHeight="1" x14ac:dyDescent="0.3">
      <c r="A131" s="36"/>
      <c r="B131" s="19"/>
      <c r="C131" s="22"/>
      <c r="D131" s="19"/>
      <c r="E131" s="22"/>
      <c r="F131" s="23" t="s">
        <v>77</v>
      </c>
      <c r="G131" s="23" t="s">
        <v>382</v>
      </c>
      <c r="H131" s="68">
        <v>239701</v>
      </c>
      <c r="I131" s="25">
        <v>216293.84</v>
      </c>
      <c r="J131" s="26"/>
    </row>
    <row r="132" spans="1:10" ht="15" customHeight="1" x14ac:dyDescent="0.3">
      <c r="A132" s="36"/>
      <c r="B132" s="19"/>
      <c r="C132" s="22"/>
      <c r="D132" s="19"/>
      <c r="E132" s="22"/>
      <c r="F132" s="23" t="s">
        <v>78</v>
      </c>
      <c r="G132" s="23" t="s">
        <v>383</v>
      </c>
      <c r="H132" s="68">
        <v>87068</v>
      </c>
      <c r="I132" s="25">
        <v>87067.08</v>
      </c>
      <c r="J132" s="26"/>
    </row>
    <row r="133" spans="1:10" ht="15" customHeight="1" x14ac:dyDescent="0.3">
      <c r="A133" s="36"/>
      <c r="B133" s="19"/>
      <c r="C133" s="22"/>
      <c r="D133" s="19"/>
      <c r="E133" s="22"/>
      <c r="F133" s="23" t="s">
        <v>321</v>
      </c>
      <c r="G133" s="23" t="s">
        <v>384</v>
      </c>
      <c r="H133" s="68">
        <v>363376</v>
      </c>
      <c r="I133" s="25">
        <v>218782.27</v>
      </c>
      <c r="J133" s="26"/>
    </row>
    <row r="134" spans="1:10" ht="15" customHeight="1" x14ac:dyDescent="0.3">
      <c r="A134" s="36"/>
      <c r="B134" s="19"/>
      <c r="C134" s="22"/>
      <c r="D134" s="19"/>
      <c r="E134" s="22"/>
      <c r="F134" s="23" t="s">
        <v>322</v>
      </c>
      <c r="G134" s="23" t="s">
        <v>385</v>
      </c>
      <c r="H134" s="68">
        <v>276965</v>
      </c>
      <c r="I134" s="25">
        <v>230144.64000000001</v>
      </c>
      <c r="J134" s="26"/>
    </row>
    <row r="135" spans="1:10" ht="15" customHeight="1" x14ac:dyDescent="0.3">
      <c r="A135" s="36"/>
      <c r="B135" s="19"/>
      <c r="C135" s="22"/>
      <c r="D135" s="19"/>
      <c r="E135" s="22"/>
      <c r="F135" s="23" t="s">
        <v>323</v>
      </c>
      <c r="G135" s="23" t="s">
        <v>386</v>
      </c>
      <c r="H135" s="68">
        <v>70865</v>
      </c>
      <c r="I135" s="25">
        <v>50719</v>
      </c>
      <c r="J135" s="26"/>
    </row>
    <row r="136" spans="1:10" ht="15" customHeight="1" x14ac:dyDescent="0.3">
      <c r="A136" s="36"/>
      <c r="B136" s="19"/>
      <c r="C136" s="22"/>
      <c r="D136" s="19"/>
      <c r="E136" s="22"/>
      <c r="F136" s="23" t="s">
        <v>324</v>
      </c>
      <c r="G136" s="23" t="s">
        <v>387</v>
      </c>
      <c r="H136" s="68">
        <v>394099</v>
      </c>
      <c r="I136" s="25">
        <v>207887.06</v>
      </c>
      <c r="J136" s="26"/>
    </row>
    <row r="137" spans="1:10" ht="15" customHeight="1" x14ac:dyDescent="0.3">
      <c r="A137" s="36"/>
      <c r="B137" s="19"/>
      <c r="C137" s="22"/>
      <c r="D137" s="19"/>
      <c r="E137" s="22"/>
      <c r="F137" s="23" t="s">
        <v>325</v>
      </c>
      <c r="G137" s="23" t="s">
        <v>388</v>
      </c>
      <c r="H137" s="68">
        <v>0</v>
      </c>
      <c r="I137" s="25">
        <v>0</v>
      </c>
      <c r="J137" s="26"/>
    </row>
    <row r="138" spans="1:10" ht="15" customHeight="1" x14ac:dyDescent="0.3">
      <c r="A138" s="36"/>
      <c r="B138" s="19"/>
      <c r="C138" s="22"/>
      <c r="D138" s="19"/>
      <c r="E138" s="22"/>
      <c r="F138" s="23" t="s">
        <v>326</v>
      </c>
      <c r="G138" s="23" t="s">
        <v>389</v>
      </c>
      <c r="H138" s="68">
        <v>4</v>
      </c>
      <c r="I138" s="25">
        <v>0</v>
      </c>
      <c r="J138" s="26"/>
    </row>
    <row r="139" spans="1:10" ht="15" customHeight="1" x14ac:dyDescent="0.3">
      <c r="A139" s="36"/>
      <c r="B139" s="19"/>
      <c r="C139" s="22"/>
      <c r="D139" s="19"/>
      <c r="E139" s="22"/>
      <c r="F139" s="23" t="s">
        <v>327</v>
      </c>
      <c r="G139" s="23" t="s">
        <v>390</v>
      </c>
      <c r="H139" s="68">
        <v>110338</v>
      </c>
      <c r="I139" s="25">
        <v>110338</v>
      </c>
      <c r="J139" s="26"/>
    </row>
    <row r="140" spans="1:10" ht="15" customHeight="1" x14ac:dyDescent="0.3">
      <c r="A140" s="36"/>
      <c r="B140" s="19"/>
      <c r="C140" s="22"/>
      <c r="D140" s="19"/>
      <c r="E140" s="22"/>
      <c r="F140" s="23" t="s">
        <v>328</v>
      </c>
      <c r="G140" s="23" t="s">
        <v>391</v>
      </c>
      <c r="H140" s="68">
        <v>0</v>
      </c>
      <c r="I140" s="25">
        <v>0</v>
      </c>
      <c r="J140" s="26"/>
    </row>
    <row r="141" spans="1:10" ht="15" customHeight="1" x14ac:dyDescent="0.3">
      <c r="A141" s="36"/>
      <c r="B141" s="19"/>
      <c r="C141" s="22"/>
      <c r="D141" s="19"/>
      <c r="E141" s="22"/>
      <c r="F141" s="23" t="s">
        <v>329</v>
      </c>
      <c r="G141" s="23" t="s">
        <v>392</v>
      </c>
      <c r="H141" s="68">
        <v>0</v>
      </c>
      <c r="I141" s="25">
        <v>0</v>
      </c>
      <c r="J141" s="26"/>
    </row>
    <row r="142" spans="1:10" ht="15" customHeight="1" x14ac:dyDescent="0.3">
      <c r="A142" s="36"/>
      <c r="B142" s="19"/>
      <c r="C142" s="22"/>
      <c r="D142" s="19"/>
      <c r="E142" s="22"/>
      <c r="F142" s="23" t="s">
        <v>330</v>
      </c>
      <c r="G142" s="23" t="s">
        <v>393</v>
      </c>
      <c r="H142" s="68">
        <v>0</v>
      </c>
      <c r="I142" s="25">
        <v>0</v>
      </c>
      <c r="J142" s="26"/>
    </row>
    <row r="143" spans="1:10" ht="15" customHeight="1" x14ac:dyDescent="0.3">
      <c r="A143" s="36"/>
      <c r="B143" s="19"/>
      <c r="C143" s="22"/>
      <c r="D143" s="19"/>
      <c r="E143" s="22"/>
      <c r="F143" s="23" t="s">
        <v>331</v>
      </c>
      <c r="G143" s="23" t="s">
        <v>394</v>
      </c>
      <c r="H143" s="68">
        <v>270500</v>
      </c>
      <c r="I143" s="25">
        <v>30426.42</v>
      </c>
      <c r="J143" s="26"/>
    </row>
    <row r="144" spans="1:10" ht="15" customHeight="1" x14ac:dyDescent="0.3">
      <c r="A144" s="36"/>
      <c r="B144" s="19"/>
      <c r="C144" s="22"/>
      <c r="D144" s="19"/>
      <c r="E144" s="22"/>
      <c r="F144" s="23" t="s">
        <v>332</v>
      </c>
      <c r="G144" s="23" t="s">
        <v>395</v>
      </c>
      <c r="H144" s="68">
        <v>3450291</v>
      </c>
      <c r="I144" s="25">
        <v>3437790.39</v>
      </c>
      <c r="J144" s="26"/>
    </row>
    <row r="145" spans="1:10" ht="15" customHeight="1" x14ac:dyDescent="0.3">
      <c r="A145" s="36"/>
      <c r="B145" s="19"/>
      <c r="C145" s="22"/>
      <c r="D145" s="19"/>
      <c r="E145" s="22"/>
      <c r="F145" s="23" t="s">
        <v>333</v>
      </c>
      <c r="G145" s="23" t="s">
        <v>396</v>
      </c>
      <c r="H145" s="68">
        <v>1165201</v>
      </c>
      <c r="I145" s="25">
        <v>1152691.3700000001</v>
      </c>
      <c r="J145" s="26"/>
    </row>
    <row r="146" spans="1:10" ht="15" customHeight="1" x14ac:dyDescent="0.3">
      <c r="A146" s="36"/>
      <c r="B146" s="19"/>
      <c r="C146" s="22"/>
      <c r="D146" s="19"/>
      <c r="E146" s="22"/>
      <c r="F146" s="23" t="s">
        <v>334</v>
      </c>
      <c r="G146" s="23" t="s">
        <v>397</v>
      </c>
      <c r="H146" s="68">
        <v>2260992</v>
      </c>
      <c r="I146" s="25">
        <v>2248491.81</v>
      </c>
      <c r="J146" s="26"/>
    </row>
    <row r="147" spans="1:10" ht="15" customHeight="1" x14ac:dyDescent="0.3">
      <c r="A147" s="36"/>
      <c r="B147" s="19"/>
      <c r="C147" s="22"/>
      <c r="D147" s="19"/>
      <c r="E147" s="22"/>
      <c r="F147" s="23" t="s">
        <v>335</v>
      </c>
      <c r="G147" s="23" t="s">
        <v>398</v>
      </c>
      <c r="H147" s="68">
        <v>0</v>
      </c>
      <c r="I147" s="25">
        <v>0</v>
      </c>
      <c r="J147" s="26"/>
    </row>
    <row r="148" spans="1:10" ht="15" customHeight="1" x14ac:dyDescent="0.3">
      <c r="A148" s="36"/>
      <c r="B148" s="19"/>
      <c r="C148" s="22"/>
      <c r="D148" s="19"/>
      <c r="E148" s="22"/>
      <c r="F148" s="23" t="s">
        <v>336</v>
      </c>
      <c r="G148" s="23" t="s">
        <v>399</v>
      </c>
      <c r="H148" s="68">
        <v>3431120</v>
      </c>
      <c r="I148" s="25">
        <v>3175000</v>
      </c>
      <c r="J148" s="26"/>
    </row>
    <row r="149" spans="1:10" ht="15" customHeight="1" x14ac:dyDescent="0.3">
      <c r="A149" s="36"/>
      <c r="B149" s="19"/>
      <c r="C149" s="22"/>
      <c r="D149" s="19"/>
      <c r="E149" s="22"/>
      <c r="F149" s="23" t="s">
        <v>337</v>
      </c>
      <c r="G149" s="23" t="s">
        <v>400</v>
      </c>
      <c r="H149" s="68">
        <v>0</v>
      </c>
      <c r="I149" s="25">
        <v>0</v>
      </c>
      <c r="J149" s="26"/>
    </row>
    <row r="150" spans="1:10" ht="15" customHeight="1" x14ac:dyDescent="0.3">
      <c r="A150" s="36"/>
      <c r="B150" s="19"/>
      <c r="C150" s="22"/>
      <c r="D150" s="19"/>
      <c r="E150" s="22"/>
      <c r="F150" s="23" t="s">
        <v>338</v>
      </c>
      <c r="G150" s="23" t="s">
        <v>401</v>
      </c>
      <c r="H150" s="68">
        <v>30140</v>
      </c>
      <c r="I150" s="25">
        <v>28052.01</v>
      </c>
      <c r="J150" s="26"/>
    </row>
    <row r="151" spans="1:10" ht="15" customHeight="1" x14ac:dyDescent="0.3">
      <c r="A151" s="36"/>
      <c r="B151" s="19"/>
      <c r="C151" s="22"/>
      <c r="D151" s="19"/>
      <c r="E151" s="22"/>
      <c r="F151" s="23" t="s">
        <v>83</v>
      </c>
      <c r="G151" s="23" t="s">
        <v>402</v>
      </c>
      <c r="H151" s="68">
        <v>15541803</v>
      </c>
      <c r="I151" s="25">
        <v>10145258.18</v>
      </c>
      <c r="J151" s="26"/>
    </row>
    <row r="152" spans="1:10" ht="15" customHeight="1" x14ac:dyDescent="0.3">
      <c r="A152" s="36"/>
      <c r="B152" s="19"/>
      <c r="C152" s="22"/>
      <c r="D152" s="19"/>
      <c r="E152" s="22"/>
      <c r="F152" s="23" t="s">
        <v>84</v>
      </c>
      <c r="G152" s="23" t="s">
        <v>403</v>
      </c>
      <c r="H152" s="68">
        <v>2797683</v>
      </c>
      <c r="I152" s="25">
        <v>1909019.02</v>
      </c>
      <c r="J152" s="26"/>
    </row>
    <row r="153" spans="1:10" ht="15" customHeight="1" x14ac:dyDescent="0.3">
      <c r="A153" s="36"/>
      <c r="B153" s="19"/>
      <c r="C153" s="22"/>
      <c r="D153" s="19"/>
      <c r="E153" s="22"/>
      <c r="F153" s="23" t="s">
        <v>79</v>
      </c>
      <c r="G153" s="23" t="s">
        <v>404</v>
      </c>
      <c r="H153" s="68">
        <v>2787784</v>
      </c>
      <c r="I153" s="25">
        <v>2147127.81</v>
      </c>
      <c r="J153" s="26"/>
    </row>
    <row r="154" spans="1:10" ht="15" customHeight="1" x14ac:dyDescent="0.3">
      <c r="A154" s="36"/>
      <c r="B154" s="19"/>
      <c r="C154" s="22"/>
      <c r="D154" s="19"/>
      <c r="E154" s="22"/>
      <c r="F154" s="23" t="s">
        <v>85</v>
      </c>
      <c r="G154" s="23" t="s">
        <v>405</v>
      </c>
      <c r="H154" s="68">
        <v>3386384</v>
      </c>
      <c r="I154" s="25">
        <v>2519143.7599999998</v>
      </c>
      <c r="J154" s="26"/>
    </row>
    <row r="155" spans="1:10" ht="15" customHeight="1" x14ac:dyDescent="0.3">
      <c r="A155" s="36"/>
      <c r="B155" s="19"/>
      <c r="C155" s="22"/>
      <c r="D155" s="19"/>
      <c r="E155" s="22"/>
      <c r="F155" s="23" t="s">
        <v>81</v>
      </c>
      <c r="G155" s="23" t="s">
        <v>406</v>
      </c>
      <c r="H155" s="68">
        <v>733553</v>
      </c>
      <c r="I155" s="25">
        <v>689271.06</v>
      </c>
      <c r="J155" s="26"/>
    </row>
    <row r="156" spans="1:10" ht="15" customHeight="1" x14ac:dyDescent="0.3">
      <c r="A156" s="36"/>
      <c r="B156" s="19"/>
      <c r="C156" s="22"/>
      <c r="D156" s="19"/>
      <c r="E156" s="22"/>
      <c r="F156" s="23" t="s">
        <v>82</v>
      </c>
      <c r="G156" s="23" t="s">
        <v>407</v>
      </c>
      <c r="H156" s="68">
        <v>5708742</v>
      </c>
      <c r="I156" s="25">
        <v>4110361.2</v>
      </c>
      <c r="J156" s="26"/>
    </row>
    <row r="157" spans="1:10" ht="15" customHeight="1" x14ac:dyDescent="0.3">
      <c r="A157" s="36"/>
      <c r="B157" s="19"/>
      <c r="C157" s="22"/>
      <c r="D157" s="19"/>
      <c r="E157" s="22"/>
      <c r="F157" s="23" t="s">
        <v>80</v>
      </c>
      <c r="G157" s="23" t="s">
        <v>408</v>
      </c>
      <c r="H157" s="68">
        <v>7212346</v>
      </c>
      <c r="I157" s="25">
        <v>5482699.8700000001</v>
      </c>
      <c r="J157" s="26"/>
    </row>
    <row r="158" spans="1:10" ht="15" customHeight="1" x14ac:dyDescent="0.3">
      <c r="A158" s="36"/>
      <c r="B158" s="19"/>
      <c r="C158" s="22"/>
      <c r="D158" s="19"/>
      <c r="E158" s="22"/>
      <c r="F158" s="23" t="s">
        <v>339</v>
      </c>
      <c r="G158" s="23" t="s">
        <v>409</v>
      </c>
      <c r="H158" s="68">
        <v>158323</v>
      </c>
      <c r="I158" s="25">
        <v>57322.400000000001</v>
      </c>
      <c r="J158" s="26"/>
    </row>
    <row r="159" spans="1:10" ht="15" customHeight="1" x14ac:dyDescent="0.3">
      <c r="A159" s="36"/>
      <c r="B159" s="19"/>
      <c r="C159" s="22"/>
      <c r="D159" s="19"/>
      <c r="E159" s="22"/>
      <c r="F159" s="23" t="s">
        <v>340</v>
      </c>
      <c r="G159" s="23" t="s">
        <v>410</v>
      </c>
      <c r="H159" s="68">
        <v>241450</v>
      </c>
      <c r="I159" s="25">
        <v>0</v>
      </c>
      <c r="J159" s="26"/>
    </row>
    <row r="160" spans="1:10" ht="15" customHeight="1" x14ac:dyDescent="0.3">
      <c r="A160" s="36"/>
      <c r="B160" s="19"/>
      <c r="C160" s="22"/>
      <c r="D160" s="19"/>
      <c r="E160" s="22"/>
      <c r="F160" s="23" t="s">
        <v>341</v>
      </c>
      <c r="G160" s="23" t="s">
        <v>411</v>
      </c>
      <c r="H160" s="68">
        <v>58000</v>
      </c>
      <c r="I160" s="25">
        <v>0</v>
      </c>
      <c r="J160" s="26"/>
    </row>
    <row r="161" spans="1:10" ht="15" customHeight="1" x14ac:dyDescent="0.3">
      <c r="A161" s="36"/>
      <c r="B161" s="19"/>
      <c r="C161" s="22"/>
      <c r="D161" s="19"/>
      <c r="E161" s="22"/>
      <c r="F161" s="23" t="s">
        <v>342</v>
      </c>
      <c r="G161" s="23" t="s">
        <v>412</v>
      </c>
      <c r="H161" s="68">
        <v>483829</v>
      </c>
      <c r="I161" s="25">
        <v>0</v>
      </c>
      <c r="J161" s="26"/>
    </row>
    <row r="162" spans="1:10" ht="15" customHeight="1" x14ac:dyDescent="0.3">
      <c r="A162" s="36"/>
      <c r="B162" s="19"/>
      <c r="C162" s="22"/>
      <c r="D162" s="19"/>
      <c r="E162" s="22"/>
      <c r="F162" s="23" t="s">
        <v>343</v>
      </c>
      <c r="G162" s="23" t="s">
        <v>413</v>
      </c>
      <c r="H162" s="68">
        <v>0</v>
      </c>
      <c r="I162" s="25">
        <v>0</v>
      </c>
      <c r="J162" s="26"/>
    </row>
    <row r="163" spans="1:10" ht="15" customHeight="1" x14ac:dyDescent="0.3">
      <c r="A163" s="36"/>
      <c r="B163" s="19"/>
      <c r="C163" s="22"/>
      <c r="D163" s="19"/>
      <c r="E163" s="22"/>
      <c r="F163" s="23" t="s">
        <v>87</v>
      </c>
      <c r="G163" s="23" t="s">
        <v>414</v>
      </c>
      <c r="H163" s="68">
        <v>4145722</v>
      </c>
      <c r="I163" s="25">
        <v>4095344.83</v>
      </c>
      <c r="J163" s="26"/>
    </row>
    <row r="164" spans="1:10" ht="15" customHeight="1" x14ac:dyDescent="0.3">
      <c r="A164" s="36"/>
      <c r="B164" s="19"/>
      <c r="C164" s="22"/>
      <c r="D164" s="19"/>
      <c r="E164" s="22"/>
      <c r="F164" s="23" t="s">
        <v>344</v>
      </c>
      <c r="G164" s="23" t="s">
        <v>415</v>
      </c>
      <c r="H164" s="68">
        <v>217771</v>
      </c>
      <c r="I164" s="25">
        <v>101500</v>
      </c>
      <c r="J164" s="26"/>
    </row>
    <row r="165" spans="1:10" ht="15" customHeight="1" x14ac:dyDescent="0.3">
      <c r="A165" s="36"/>
      <c r="B165" s="19"/>
      <c r="C165" s="22"/>
      <c r="D165" s="19"/>
      <c r="E165" s="22"/>
      <c r="F165" s="23" t="s">
        <v>345</v>
      </c>
      <c r="G165" s="23" t="s">
        <v>416</v>
      </c>
      <c r="H165" s="68">
        <v>28829</v>
      </c>
      <c r="I165" s="25">
        <v>0</v>
      </c>
      <c r="J165" s="26"/>
    </row>
    <row r="166" spans="1:10" ht="15" customHeight="1" x14ac:dyDescent="0.3">
      <c r="A166" s="36"/>
      <c r="B166" s="19"/>
      <c r="C166" s="22"/>
      <c r="D166" s="19"/>
      <c r="E166" s="22"/>
      <c r="F166" s="23" t="s">
        <v>89</v>
      </c>
      <c r="G166" s="23" t="s">
        <v>417</v>
      </c>
      <c r="H166" s="68">
        <v>1009121</v>
      </c>
      <c r="I166" s="25">
        <v>204374.48</v>
      </c>
      <c r="J166" s="26"/>
    </row>
    <row r="167" spans="1:10" ht="15" customHeight="1" x14ac:dyDescent="0.3">
      <c r="A167" s="36"/>
      <c r="B167" s="19"/>
      <c r="C167" s="22"/>
      <c r="D167" s="19"/>
      <c r="E167" s="22"/>
      <c r="F167" s="23" t="s">
        <v>88</v>
      </c>
      <c r="G167" s="23" t="s">
        <v>418</v>
      </c>
      <c r="H167" s="68">
        <v>899382</v>
      </c>
      <c r="I167" s="25">
        <v>466320</v>
      </c>
      <c r="J167" s="26"/>
    </row>
    <row r="168" spans="1:10" ht="15" customHeight="1" x14ac:dyDescent="0.3">
      <c r="A168" s="36"/>
      <c r="B168" s="19"/>
      <c r="C168" s="22"/>
      <c r="D168" s="19"/>
      <c r="E168" s="22"/>
      <c r="F168" s="23" t="s">
        <v>346</v>
      </c>
      <c r="G168" s="23" t="s">
        <v>419</v>
      </c>
      <c r="H168" s="68">
        <v>0</v>
      </c>
      <c r="I168" s="25">
        <v>0</v>
      </c>
      <c r="J168" s="26"/>
    </row>
    <row r="169" spans="1:10" ht="15" customHeight="1" x14ac:dyDescent="0.3">
      <c r="A169" s="36"/>
      <c r="B169" s="19"/>
      <c r="C169" s="22"/>
      <c r="D169" s="19"/>
      <c r="E169" s="22"/>
      <c r="F169" s="23" t="s">
        <v>347</v>
      </c>
      <c r="G169" s="23" t="s">
        <v>420</v>
      </c>
      <c r="H169" s="68">
        <v>0</v>
      </c>
      <c r="I169" s="25">
        <v>0</v>
      </c>
      <c r="J169" s="26"/>
    </row>
    <row r="170" spans="1:10" ht="15" customHeight="1" x14ac:dyDescent="0.3">
      <c r="A170" s="36"/>
      <c r="B170" s="19"/>
      <c r="C170" s="22"/>
      <c r="D170" s="19"/>
      <c r="E170" s="22"/>
      <c r="F170" s="23" t="s">
        <v>348</v>
      </c>
      <c r="G170" s="23" t="s">
        <v>421</v>
      </c>
      <c r="H170" s="68">
        <v>1706497</v>
      </c>
      <c r="I170" s="25">
        <v>1183.21</v>
      </c>
      <c r="J170" s="26"/>
    </row>
    <row r="171" spans="1:10" ht="15" customHeight="1" x14ac:dyDescent="0.3">
      <c r="A171" s="36"/>
      <c r="B171" s="19"/>
      <c r="C171" s="22"/>
      <c r="D171" s="19"/>
      <c r="E171" s="22"/>
      <c r="F171" s="23" t="s">
        <v>93</v>
      </c>
      <c r="G171" s="23" t="s">
        <v>422</v>
      </c>
      <c r="H171" s="68">
        <v>7244623</v>
      </c>
      <c r="I171" s="25">
        <v>5284950.79</v>
      </c>
      <c r="J171" s="26"/>
    </row>
    <row r="172" spans="1:10" ht="15" customHeight="1" x14ac:dyDescent="0.3">
      <c r="A172" s="36"/>
      <c r="B172" s="19"/>
      <c r="C172" s="22"/>
      <c r="D172" s="19"/>
      <c r="E172" s="22"/>
      <c r="F172" s="23" t="s">
        <v>349</v>
      </c>
      <c r="G172" s="23" t="s">
        <v>423</v>
      </c>
      <c r="H172" s="68">
        <v>0</v>
      </c>
      <c r="I172" s="25">
        <v>0</v>
      </c>
      <c r="J172" s="26"/>
    </row>
    <row r="173" spans="1:10" ht="15" customHeight="1" x14ac:dyDescent="0.3">
      <c r="A173" s="36"/>
      <c r="B173" s="19"/>
      <c r="C173" s="22"/>
      <c r="D173" s="19"/>
      <c r="E173" s="22"/>
      <c r="F173" s="23" t="s">
        <v>350</v>
      </c>
      <c r="G173" s="23" t="s">
        <v>424</v>
      </c>
      <c r="H173" s="68">
        <v>0</v>
      </c>
      <c r="I173" s="25">
        <v>0</v>
      </c>
      <c r="J173" s="26"/>
    </row>
    <row r="174" spans="1:10" ht="15" customHeight="1" x14ac:dyDescent="0.3">
      <c r="A174" s="36"/>
      <c r="B174" s="19"/>
      <c r="C174" s="22"/>
      <c r="D174" s="19"/>
      <c r="E174" s="22"/>
      <c r="F174" s="23" t="s">
        <v>351</v>
      </c>
      <c r="G174" s="23" t="s">
        <v>425</v>
      </c>
      <c r="H174" s="68">
        <v>0</v>
      </c>
      <c r="I174" s="25">
        <v>0</v>
      </c>
      <c r="J174" s="26"/>
    </row>
    <row r="175" spans="1:10" ht="15" customHeight="1" x14ac:dyDescent="0.3">
      <c r="A175" s="36"/>
      <c r="B175" s="19"/>
      <c r="C175" s="22"/>
      <c r="D175" s="19"/>
      <c r="E175" s="22"/>
      <c r="F175" s="23" t="s">
        <v>352</v>
      </c>
      <c r="G175" s="23" t="s">
        <v>426</v>
      </c>
      <c r="H175" s="68">
        <v>51620</v>
      </c>
      <c r="I175" s="25">
        <v>2320</v>
      </c>
      <c r="J175" s="26"/>
    </row>
    <row r="176" spans="1:10" ht="15" customHeight="1" x14ac:dyDescent="0.3">
      <c r="A176" s="36"/>
      <c r="B176" s="19"/>
      <c r="C176" s="22"/>
      <c r="D176" s="19"/>
      <c r="E176" s="22"/>
      <c r="F176" s="23" t="s">
        <v>353</v>
      </c>
      <c r="G176" s="23" t="s">
        <v>427</v>
      </c>
      <c r="H176" s="68">
        <v>94880</v>
      </c>
      <c r="I176" s="25">
        <v>23664</v>
      </c>
      <c r="J176" s="26"/>
    </row>
    <row r="177" spans="1:10" ht="15" customHeight="1" x14ac:dyDescent="0.3">
      <c r="A177" s="36"/>
      <c r="B177" s="19"/>
      <c r="C177" s="22"/>
      <c r="D177" s="19"/>
      <c r="E177" s="22"/>
      <c r="F177" s="23" t="s">
        <v>354</v>
      </c>
      <c r="G177" s="23" t="s">
        <v>428</v>
      </c>
      <c r="H177" s="68">
        <v>255227</v>
      </c>
      <c r="I177" s="25">
        <v>139448.74</v>
      </c>
      <c r="J177" s="26"/>
    </row>
    <row r="178" spans="1:10" ht="15" customHeight="1" x14ac:dyDescent="0.3">
      <c r="A178" s="36"/>
      <c r="B178" s="19"/>
      <c r="C178" s="22"/>
      <c r="D178" s="19"/>
      <c r="E178" s="22"/>
      <c r="F178" s="23" t="s">
        <v>94</v>
      </c>
      <c r="G178" s="23" t="s">
        <v>429</v>
      </c>
      <c r="H178" s="68">
        <v>619582</v>
      </c>
      <c r="I178" s="25">
        <v>291110.15000000002</v>
      </c>
      <c r="J178" s="26"/>
    </row>
    <row r="179" spans="1:10" ht="15" customHeight="1" x14ac:dyDescent="0.3">
      <c r="A179" s="36"/>
      <c r="B179" s="19"/>
      <c r="C179" s="22"/>
      <c r="D179" s="19"/>
      <c r="E179" s="22"/>
      <c r="F179" s="23" t="s">
        <v>355</v>
      </c>
      <c r="G179" s="23" t="s">
        <v>430</v>
      </c>
      <c r="H179" s="68">
        <v>0</v>
      </c>
      <c r="I179" s="25">
        <v>0</v>
      </c>
      <c r="J179" s="26"/>
    </row>
    <row r="180" spans="1:10" ht="15" customHeight="1" x14ac:dyDescent="0.3">
      <c r="A180" s="36"/>
      <c r="B180" s="19"/>
      <c r="C180" s="22"/>
      <c r="D180" s="19"/>
      <c r="E180" s="22"/>
      <c r="F180" s="23" t="s">
        <v>356</v>
      </c>
      <c r="G180" s="23" t="s">
        <v>431</v>
      </c>
      <c r="H180" s="68">
        <v>0</v>
      </c>
      <c r="I180" s="25">
        <v>0</v>
      </c>
      <c r="J180" s="26"/>
    </row>
    <row r="181" spans="1:10" ht="15" customHeight="1" x14ac:dyDescent="0.3">
      <c r="A181" s="36"/>
      <c r="B181" s="19"/>
      <c r="C181" s="22"/>
      <c r="D181" s="19"/>
      <c r="E181" s="22"/>
      <c r="F181" s="23" t="s">
        <v>357</v>
      </c>
      <c r="G181" s="23" t="s">
        <v>432</v>
      </c>
      <c r="H181" s="68">
        <v>16472</v>
      </c>
      <c r="I181" s="25">
        <v>12435.2</v>
      </c>
      <c r="J181" s="26"/>
    </row>
    <row r="182" spans="1:10" ht="15" customHeight="1" x14ac:dyDescent="0.3">
      <c r="A182" s="36"/>
      <c r="B182" s="19"/>
      <c r="C182" s="22"/>
      <c r="D182" s="19"/>
      <c r="E182" s="22"/>
      <c r="F182" s="23" t="s">
        <v>86</v>
      </c>
      <c r="G182" s="23" t="s">
        <v>433</v>
      </c>
      <c r="H182" s="68">
        <v>677357</v>
      </c>
      <c r="I182" s="25">
        <v>645467.15</v>
      </c>
      <c r="J182" s="26"/>
    </row>
    <row r="183" spans="1:10" ht="15" customHeight="1" x14ac:dyDescent="0.3">
      <c r="A183" s="36"/>
      <c r="B183" s="19"/>
      <c r="C183" s="22"/>
      <c r="D183" s="19"/>
      <c r="E183" s="22"/>
      <c r="F183" s="23" t="s">
        <v>92</v>
      </c>
      <c r="G183" s="23" t="s">
        <v>434</v>
      </c>
      <c r="H183" s="68">
        <v>0</v>
      </c>
      <c r="I183" s="25">
        <v>0</v>
      </c>
      <c r="J183" s="26"/>
    </row>
    <row r="184" spans="1:10" ht="15" customHeight="1" x14ac:dyDescent="0.3">
      <c r="A184" s="36"/>
      <c r="B184" s="19"/>
      <c r="C184" s="22"/>
      <c r="D184" s="19"/>
      <c r="E184" s="22"/>
      <c r="F184" s="23" t="s">
        <v>358</v>
      </c>
      <c r="G184" s="23" t="s">
        <v>435</v>
      </c>
      <c r="H184" s="68">
        <v>809386</v>
      </c>
      <c r="I184" s="25">
        <v>302130.83</v>
      </c>
      <c r="J184" s="26"/>
    </row>
    <row r="185" spans="1:10" ht="15" customHeight="1" x14ac:dyDescent="0.3">
      <c r="A185" s="36"/>
      <c r="B185" s="19"/>
      <c r="C185" s="22"/>
      <c r="D185" s="19"/>
      <c r="E185" s="22"/>
      <c r="F185" s="23" t="s">
        <v>359</v>
      </c>
      <c r="G185" s="23" t="s">
        <v>436</v>
      </c>
      <c r="H185" s="68">
        <v>0</v>
      </c>
      <c r="I185" s="25">
        <v>0</v>
      </c>
      <c r="J185" s="26"/>
    </row>
    <row r="186" spans="1:10" ht="15" customHeight="1" x14ac:dyDescent="0.3">
      <c r="A186" s="36"/>
      <c r="B186" s="19"/>
      <c r="C186" s="22"/>
      <c r="D186" s="19"/>
      <c r="E186" s="22"/>
      <c r="F186" s="23" t="s">
        <v>360</v>
      </c>
      <c r="G186" s="23" t="s">
        <v>437</v>
      </c>
      <c r="H186" s="68">
        <v>22736</v>
      </c>
      <c r="I186" s="25">
        <v>6496</v>
      </c>
      <c r="J186" s="26"/>
    </row>
    <row r="187" spans="1:10" ht="15" customHeight="1" x14ac:dyDescent="0.3">
      <c r="A187" s="36"/>
      <c r="B187" s="19"/>
      <c r="C187" s="22"/>
      <c r="D187" s="19"/>
      <c r="E187" s="22"/>
      <c r="F187" s="23" t="s">
        <v>91</v>
      </c>
      <c r="G187" s="23" t="s">
        <v>438</v>
      </c>
      <c r="H187" s="68">
        <v>38517</v>
      </c>
      <c r="I187" s="25">
        <v>25301.02</v>
      </c>
      <c r="J187" s="26"/>
    </row>
    <row r="188" spans="1:10" ht="15" customHeight="1" x14ac:dyDescent="0.3">
      <c r="A188" s="36"/>
      <c r="B188" s="19"/>
      <c r="C188" s="22"/>
      <c r="D188" s="19"/>
      <c r="E188" s="22"/>
      <c r="F188" s="23" t="s">
        <v>361</v>
      </c>
      <c r="G188" s="23" t="s">
        <v>439</v>
      </c>
      <c r="H188" s="68">
        <v>304919</v>
      </c>
      <c r="I188" s="25">
        <v>257879.22</v>
      </c>
      <c r="J188" s="26"/>
    </row>
    <row r="189" spans="1:10" ht="15" customHeight="1" x14ac:dyDescent="0.3">
      <c r="A189" s="36"/>
      <c r="B189" s="19"/>
      <c r="C189" s="22"/>
      <c r="D189" s="19"/>
      <c r="E189" s="22"/>
      <c r="F189" s="23" t="s">
        <v>90</v>
      </c>
      <c r="G189" s="23" t="s">
        <v>440</v>
      </c>
      <c r="H189" s="68">
        <v>6090</v>
      </c>
      <c r="I189" s="25">
        <v>0</v>
      </c>
      <c r="J189" s="26"/>
    </row>
    <row r="190" spans="1:10" ht="15" customHeight="1" x14ac:dyDescent="0.3">
      <c r="A190" s="36"/>
      <c r="B190" s="19"/>
      <c r="C190" s="22"/>
      <c r="D190" s="19"/>
      <c r="E190" s="22"/>
      <c r="F190" s="23" t="s">
        <v>362</v>
      </c>
      <c r="G190" s="23" t="s">
        <v>441</v>
      </c>
      <c r="H190" s="68">
        <v>27841</v>
      </c>
      <c r="I190" s="25">
        <v>0</v>
      </c>
      <c r="J190" s="26"/>
    </row>
    <row r="191" spans="1:10" ht="15" customHeight="1" x14ac:dyDescent="0.3">
      <c r="A191" s="36"/>
      <c r="B191" s="19"/>
      <c r="C191" s="22"/>
      <c r="D191" s="19"/>
      <c r="E191" s="22"/>
      <c r="F191" s="23" t="s">
        <v>363</v>
      </c>
      <c r="G191" s="23" t="s">
        <v>442</v>
      </c>
      <c r="H191" s="68">
        <v>0</v>
      </c>
      <c r="I191" s="25">
        <v>0</v>
      </c>
      <c r="J191" s="26"/>
    </row>
    <row r="192" spans="1:10" ht="15" customHeight="1" x14ac:dyDescent="0.3">
      <c r="A192" s="36"/>
      <c r="B192" s="19"/>
      <c r="C192" s="22"/>
      <c r="D192" s="19"/>
      <c r="E192" s="22"/>
      <c r="F192" s="23" t="s">
        <v>364</v>
      </c>
      <c r="G192" s="23" t="s">
        <v>443</v>
      </c>
      <c r="H192" s="68">
        <v>173126</v>
      </c>
      <c r="I192" s="25">
        <v>166425.34</v>
      </c>
      <c r="J192" s="26"/>
    </row>
    <row r="193" spans="1:10" ht="15" customHeight="1" x14ac:dyDescent="0.3">
      <c r="A193" s="36"/>
      <c r="B193" s="19"/>
      <c r="C193" s="22"/>
      <c r="D193" s="19"/>
      <c r="E193" s="22"/>
      <c r="F193" s="23" t="s">
        <v>365</v>
      </c>
      <c r="G193" s="23" t="s">
        <v>444</v>
      </c>
      <c r="H193" s="68">
        <v>2194928</v>
      </c>
      <c r="I193" s="25">
        <v>1759071.64</v>
      </c>
      <c r="J193" s="26"/>
    </row>
    <row r="194" spans="1:10" ht="15" customHeight="1" x14ac:dyDescent="0.3">
      <c r="A194" s="36"/>
      <c r="B194" s="19"/>
      <c r="C194" s="22"/>
      <c r="D194" s="19"/>
      <c r="E194" s="22"/>
      <c r="F194" s="23" t="s">
        <v>366</v>
      </c>
      <c r="G194" s="23" t="s">
        <v>445</v>
      </c>
      <c r="H194" s="68">
        <v>170327</v>
      </c>
      <c r="I194" s="25">
        <v>0</v>
      </c>
      <c r="J194" s="26"/>
    </row>
    <row r="195" spans="1:10" ht="15" customHeight="1" x14ac:dyDescent="0.3">
      <c r="A195" s="36"/>
      <c r="B195" s="19"/>
      <c r="C195" s="22"/>
      <c r="D195" s="19"/>
      <c r="E195" s="22"/>
      <c r="F195" s="23" t="s">
        <v>367</v>
      </c>
      <c r="G195" s="23" t="s">
        <v>446</v>
      </c>
      <c r="H195" s="68">
        <v>1635404</v>
      </c>
      <c r="I195" s="25">
        <v>993500.46</v>
      </c>
      <c r="J195" s="26"/>
    </row>
    <row r="196" spans="1:10" ht="15" customHeight="1" x14ac:dyDescent="0.3">
      <c r="A196" s="36"/>
      <c r="B196" s="19"/>
      <c r="C196" s="22"/>
      <c r="D196" s="19"/>
      <c r="E196" s="22"/>
      <c r="F196" s="23" t="s">
        <v>368</v>
      </c>
      <c r="G196" s="23" t="s">
        <v>447</v>
      </c>
      <c r="H196" s="68">
        <v>66164</v>
      </c>
      <c r="I196" s="25">
        <v>0</v>
      </c>
      <c r="J196" s="26"/>
    </row>
    <row r="197" spans="1:10" ht="15" customHeight="1" x14ac:dyDescent="0.3">
      <c r="A197" s="36"/>
      <c r="B197" s="19"/>
      <c r="C197" s="22"/>
      <c r="D197" s="19"/>
      <c r="E197" s="22"/>
      <c r="F197" s="23" t="s">
        <v>369</v>
      </c>
      <c r="G197" s="23" t="s">
        <v>448</v>
      </c>
      <c r="H197" s="68">
        <v>0</v>
      </c>
      <c r="I197" s="25">
        <v>0</v>
      </c>
      <c r="J197" s="26"/>
    </row>
    <row r="198" spans="1:10" ht="15" customHeight="1" x14ac:dyDescent="0.3">
      <c r="A198" s="36"/>
      <c r="B198" s="19"/>
      <c r="C198" s="22"/>
      <c r="D198" s="19"/>
      <c r="E198" s="22"/>
      <c r="F198" s="23" t="s">
        <v>370</v>
      </c>
      <c r="G198" s="23" t="s">
        <v>449</v>
      </c>
      <c r="H198" s="68">
        <v>0</v>
      </c>
      <c r="I198" s="25">
        <v>0</v>
      </c>
      <c r="J198" s="26"/>
    </row>
    <row r="199" spans="1:10" ht="15" customHeight="1" x14ac:dyDescent="0.3">
      <c r="A199" s="36"/>
      <c r="B199" s="19"/>
      <c r="C199" s="22"/>
      <c r="D199" s="19"/>
      <c r="E199" s="22"/>
      <c r="F199" s="23" t="s">
        <v>371</v>
      </c>
      <c r="G199" s="23" t="s">
        <v>450</v>
      </c>
      <c r="H199" s="68">
        <v>5557</v>
      </c>
      <c r="I199" s="25">
        <v>5556.4</v>
      </c>
      <c r="J199" s="26"/>
    </row>
    <row r="200" spans="1:10" ht="15" customHeight="1" x14ac:dyDescent="0.3">
      <c r="A200" s="36"/>
      <c r="B200" s="19"/>
      <c r="C200" s="22"/>
      <c r="D200" s="19"/>
      <c r="E200" s="22"/>
      <c r="F200" s="23" t="s">
        <v>372</v>
      </c>
      <c r="G200" s="23" t="s">
        <v>451</v>
      </c>
      <c r="H200" s="68">
        <v>9048</v>
      </c>
      <c r="I200" s="25">
        <v>0</v>
      </c>
      <c r="J200" s="26"/>
    </row>
    <row r="201" spans="1:10" ht="15" customHeight="1" x14ac:dyDescent="0.3">
      <c r="A201" s="36"/>
      <c r="B201" s="19"/>
      <c r="C201" s="22"/>
      <c r="D201" s="19"/>
      <c r="E201" s="22"/>
      <c r="F201" s="23" t="s">
        <v>373</v>
      </c>
      <c r="G201" s="23" t="s">
        <v>452</v>
      </c>
      <c r="H201" s="68">
        <v>5200</v>
      </c>
      <c r="I201" s="25">
        <v>0</v>
      </c>
      <c r="J201" s="26"/>
    </row>
    <row r="202" spans="1:10" ht="15" customHeight="1" x14ac:dyDescent="0.3">
      <c r="A202" s="36"/>
      <c r="B202" s="19"/>
      <c r="C202" s="22"/>
      <c r="D202" s="19"/>
      <c r="E202" s="22"/>
      <c r="F202" s="23" t="s">
        <v>374</v>
      </c>
      <c r="G202" s="23" t="s">
        <v>453</v>
      </c>
      <c r="H202" s="68">
        <v>10556795</v>
      </c>
      <c r="I202" s="25">
        <v>7226041.4299999997</v>
      </c>
      <c r="J202" s="26"/>
    </row>
    <row r="203" spans="1:10" ht="15" customHeight="1" x14ac:dyDescent="0.3">
      <c r="A203" s="36"/>
      <c r="B203" s="19"/>
      <c r="C203" s="22"/>
      <c r="D203" s="19"/>
      <c r="E203" s="22"/>
      <c r="F203" s="23" t="s">
        <v>375</v>
      </c>
      <c r="G203" s="23" t="s">
        <v>454</v>
      </c>
      <c r="H203" s="69">
        <v>1402688</v>
      </c>
      <c r="I203" s="25">
        <v>638420.14</v>
      </c>
      <c r="J203" s="26"/>
    </row>
    <row r="204" spans="1:10" ht="15.95" customHeight="1" x14ac:dyDescent="0.3">
      <c r="A204" s="36"/>
      <c r="B204" s="32" t="s">
        <v>318</v>
      </c>
      <c r="C204" s="33"/>
      <c r="D204" s="33"/>
      <c r="E204" s="33"/>
      <c r="F204" s="33"/>
      <c r="G204" s="34"/>
      <c r="H204" s="53">
        <f>SUM(H125:H203)</f>
        <v>133396447</v>
      </c>
      <c r="I204" s="53">
        <f t="shared" ref="I204:J204" si="3">SUM(I125:I203)</f>
        <v>103884487.63000004</v>
      </c>
      <c r="J204" s="53">
        <f t="shared" si="3"/>
        <v>25000000</v>
      </c>
    </row>
    <row r="205" spans="1:10" ht="15" customHeight="1" x14ac:dyDescent="0.3">
      <c r="A205" s="36" t="s">
        <v>455</v>
      </c>
      <c r="B205" s="36" t="s">
        <v>32</v>
      </c>
      <c r="C205" s="22" t="s">
        <v>456</v>
      </c>
      <c r="D205" s="36" t="s">
        <v>8</v>
      </c>
      <c r="E205" s="22" t="s">
        <v>457</v>
      </c>
      <c r="F205" s="14" t="s">
        <v>458</v>
      </c>
      <c r="G205" s="23" t="s">
        <v>464</v>
      </c>
      <c r="H205" s="65">
        <v>6212017</v>
      </c>
      <c r="I205" s="25">
        <v>4467760.95</v>
      </c>
      <c r="J205" s="26"/>
    </row>
    <row r="206" spans="1:10" ht="15" customHeight="1" x14ac:dyDescent="0.3">
      <c r="A206" s="36"/>
      <c r="B206" s="36"/>
      <c r="C206" s="22"/>
      <c r="D206" s="36"/>
      <c r="E206" s="22"/>
      <c r="F206" s="14" t="s">
        <v>459</v>
      </c>
      <c r="G206" s="23" t="s">
        <v>465</v>
      </c>
      <c r="H206" s="68">
        <v>801056</v>
      </c>
      <c r="I206" s="25">
        <v>500000</v>
      </c>
      <c r="J206" s="26"/>
    </row>
    <row r="207" spans="1:10" ht="15" customHeight="1" x14ac:dyDescent="0.3">
      <c r="A207" s="36"/>
      <c r="B207" s="36"/>
      <c r="C207" s="22"/>
      <c r="D207" s="36"/>
      <c r="E207" s="22"/>
      <c r="F207" s="14" t="s">
        <v>460</v>
      </c>
      <c r="G207" s="23" t="s">
        <v>466</v>
      </c>
      <c r="H207" s="68">
        <v>802046</v>
      </c>
      <c r="I207" s="25">
        <v>35163</v>
      </c>
      <c r="J207" s="26"/>
    </row>
    <row r="208" spans="1:10" ht="15" customHeight="1" x14ac:dyDescent="0.3">
      <c r="A208" s="36"/>
      <c r="B208" s="36"/>
      <c r="C208" s="22"/>
      <c r="D208" s="36"/>
      <c r="E208" s="22"/>
      <c r="F208" s="14" t="s">
        <v>461</v>
      </c>
      <c r="G208" s="23" t="s">
        <v>467</v>
      </c>
      <c r="H208" s="68">
        <v>100000</v>
      </c>
      <c r="I208" s="25">
        <v>4130.51</v>
      </c>
      <c r="J208" s="26"/>
    </row>
    <row r="209" spans="1:10" ht="15" customHeight="1" x14ac:dyDescent="0.3">
      <c r="A209" s="36"/>
      <c r="B209" s="36"/>
      <c r="C209" s="22"/>
      <c r="D209" s="36"/>
      <c r="E209" s="22"/>
      <c r="F209" s="14" t="s">
        <v>462</v>
      </c>
      <c r="G209" s="23" t="s">
        <v>468</v>
      </c>
      <c r="H209" s="68">
        <v>712831</v>
      </c>
      <c r="I209" s="25">
        <v>508421.89</v>
      </c>
      <c r="J209" s="26"/>
    </row>
    <row r="210" spans="1:10" ht="15" customHeight="1" x14ac:dyDescent="0.3">
      <c r="A210" s="36"/>
      <c r="B210" s="36"/>
      <c r="C210" s="22"/>
      <c r="D210" s="36"/>
      <c r="E210" s="22"/>
      <c r="F210" s="14" t="s">
        <v>463</v>
      </c>
      <c r="G210" s="23" t="s">
        <v>469</v>
      </c>
      <c r="H210" s="68">
        <v>27780854</v>
      </c>
      <c r="I210" s="25">
        <v>19789806.73</v>
      </c>
      <c r="J210" s="26">
        <v>15000000</v>
      </c>
    </row>
    <row r="211" spans="1:10" ht="15.95" customHeight="1" x14ac:dyDescent="0.3">
      <c r="A211" s="36"/>
      <c r="B211" s="32" t="s">
        <v>470</v>
      </c>
      <c r="C211" s="33"/>
      <c r="D211" s="33"/>
      <c r="E211" s="33"/>
      <c r="F211" s="33"/>
      <c r="G211" s="34"/>
      <c r="H211" s="53">
        <f>SUM(H205:H210)</f>
        <v>36408804</v>
      </c>
      <c r="I211" s="53">
        <f t="shared" ref="I211:J211" si="4">SUM(I205:I210)</f>
        <v>25305283.079999998</v>
      </c>
      <c r="J211" s="53">
        <f t="shared" si="4"/>
        <v>15000000</v>
      </c>
    </row>
    <row r="212" spans="1:10" ht="15" customHeight="1" x14ac:dyDescent="0.3">
      <c r="A212" s="36" t="s">
        <v>98</v>
      </c>
      <c r="B212" s="36" t="s">
        <v>48</v>
      </c>
      <c r="C212" s="76" t="s">
        <v>56</v>
      </c>
      <c r="D212" s="36" t="s">
        <v>33</v>
      </c>
      <c r="E212" s="22" t="s">
        <v>471</v>
      </c>
      <c r="F212" s="14" t="s">
        <v>472</v>
      </c>
      <c r="G212" s="23" t="s">
        <v>490</v>
      </c>
      <c r="H212" s="65">
        <v>247433</v>
      </c>
      <c r="I212" s="25">
        <v>139315.76999999999</v>
      </c>
      <c r="J212" s="26"/>
    </row>
    <row r="213" spans="1:10" ht="15" customHeight="1" x14ac:dyDescent="0.3">
      <c r="A213" s="36"/>
      <c r="B213" s="36"/>
      <c r="C213" s="76"/>
      <c r="D213" s="36"/>
      <c r="E213" s="22"/>
      <c r="F213" s="14" t="s">
        <v>64</v>
      </c>
      <c r="G213" s="23" t="s">
        <v>491</v>
      </c>
      <c r="H213" s="68">
        <v>1252311</v>
      </c>
      <c r="I213" s="25">
        <v>1235049.46</v>
      </c>
      <c r="J213" s="26"/>
    </row>
    <row r="214" spans="1:10" ht="15" customHeight="1" x14ac:dyDescent="0.3">
      <c r="A214" s="36"/>
      <c r="B214" s="36"/>
      <c r="C214" s="76"/>
      <c r="D214" s="36"/>
      <c r="E214" s="22"/>
      <c r="F214" s="14" t="s">
        <v>65</v>
      </c>
      <c r="G214" s="23" t="s">
        <v>492</v>
      </c>
      <c r="H214" s="68">
        <v>235369</v>
      </c>
      <c r="I214" s="25">
        <v>233038.04</v>
      </c>
      <c r="J214" s="26"/>
    </row>
    <row r="215" spans="1:10" ht="15" customHeight="1" x14ac:dyDescent="0.3">
      <c r="A215" s="36"/>
      <c r="B215" s="36"/>
      <c r="C215" s="76"/>
      <c r="D215" s="36"/>
      <c r="E215" s="22"/>
      <c r="F215" s="14" t="s">
        <v>67</v>
      </c>
      <c r="G215" s="23" t="s">
        <v>493</v>
      </c>
      <c r="H215" s="68">
        <v>656890</v>
      </c>
      <c r="I215" s="25">
        <v>440458</v>
      </c>
      <c r="J215" s="26"/>
    </row>
    <row r="216" spans="1:10" ht="15" customHeight="1" x14ac:dyDescent="0.3">
      <c r="A216" s="36"/>
      <c r="B216" s="36"/>
      <c r="C216" s="76"/>
      <c r="D216" s="36"/>
      <c r="E216" s="22"/>
      <c r="F216" s="14" t="s">
        <v>63</v>
      </c>
      <c r="G216" s="23" t="s">
        <v>494</v>
      </c>
      <c r="H216" s="68">
        <v>5243</v>
      </c>
      <c r="I216" s="25">
        <v>4443.8500000000004</v>
      </c>
      <c r="J216" s="26"/>
    </row>
    <row r="217" spans="1:10" ht="15" customHeight="1" x14ac:dyDescent="0.3">
      <c r="A217" s="36"/>
      <c r="B217" s="36"/>
      <c r="C217" s="76"/>
      <c r="D217" s="36"/>
      <c r="E217" s="22"/>
      <c r="F217" s="14" t="s">
        <v>66</v>
      </c>
      <c r="G217" s="23" t="s">
        <v>495</v>
      </c>
      <c r="H217" s="68">
        <v>270989</v>
      </c>
      <c r="I217" s="25">
        <v>263776.02</v>
      </c>
      <c r="J217" s="26"/>
    </row>
    <row r="218" spans="1:10" ht="15" customHeight="1" x14ac:dyDescent="0.3">
      <c r="A218" s="36"/>
      <c r="B218" s="36"/>
      <c r="C218" s="76"/>
      <c r="D218" s="36"/>
      <c r="E218" s="22"/>
      <c r="F218" s="14" t="s">
        <v>473</v>
      </c>
      <c r="G218" s="23" t="s">
        <v>496</v>
      </c>
      <c r="H218" s="68">
        <v>454318</v>
      </c>
      <c r="I218" s="25">
        <v>215996.08</v>
      </c>
      <c r="J218" s="26"/>
    </row>
    <row r="219" spans="1:10" ht="15" customHeight="1" x14ac:dyDescent="0.3">
      <c r="A219" s="36"/>
      <c r="B219" s="36"/>
      <c r="C219" s="76"/>
      <c r="D219" s="36"/>
      <c r="E219" s="22"/>
      <c r="F219" s="14" t="s">
        <v>474</v>
      </c>
      <c r="G219" s="23" t="s">
        <v>497</v>
      </c>
      <c r="H219" s="68">
        <v>76117</v>
      </c>
      <c r="I219" s="25">
        <v>0</v>
      </c>
      <c r="J219" s="26"/>
    </row>
    <row r="220" spans="1:10" ht="15" customHeight="1" x14ac:dyDescent="0.3">
      <c r="A220" s="36"/>
      <c r="B220" s="36"/>
      <c r="C220" s="76"/>
      <c r="D220" s="36"/>
      <c r="E220" s="22"/>
      <c r="F220" s="14" t="s">
        <v>70</v>
      </c>
      <c r="G220" s="23" t="s">
        <v>498</v>
      </c>
      <c r="H220" s="68">
        <v>509757</v>
      </c>
      <c r="I220" s="25">
        <v>352348.98</v>
      </c>
      <c r="J220" s="26"/>
    </row>
    <row r="221" spans="1:10" ht="15" customHeight="1" x14ac:dyDescent="0.3">
      <c r="A221" s="36"/>
      <c r="B221" s="36"/>
      <c r="C221" s="76"/>
      <c r="D221" s="36"/>
      <c r="E221" s="22"/>
      <c r="F221" s="14" t="s">
        <v>475</v>
      </c>
      <c r="G221" s="23" t="s">
        <v>499</v>
      </c>
      <c r="H221" s="68">
        <v>859529</v>
      </c>
      <c r="I221" s="25">
        <v>721333.1</v>
      </c>
      <c r="J221" s="26"/>
    </row>
    <row r="222" spans="1:10" ht="15" customHeight="1" x14ac:dyDescent="0.3">
      <c r="A222" s="36"/>
      <c r="B222" s="36"/>
      <c r="C222" s="76"/>
      <c r="D222" s="36"/>
      <c r="E222" s="22"/>
      <c r="F222" s="14" t="s">
        <v>476</v>
      </c>
      <c r="G222" s="23" t="s">
        <v>500</v>
      </c>
      <c r="H222" s="68">
        <v>72550</v>
      </c>
      <c r="I222" s="25">
        <v>164.91</v>
      </c>
      <c r="J222" s="26"/>
    </row>
    <row r="223" spans="1:10" ht="15" customHeight="1" x14ac:dyDescent="0.3">
      <c r="A223" s="36"/>
      <c r="B223" s="36"/>
      <c r="C223" s="76"/>
      <c r="D223" s="36"/>
      <c r="E223" s="22"/>
      <c r="F223" s="14" t="s">
        <v>69</v>
      </c>
      <c r="G223" s="23" t="s">
        <v>495</v>
      </c>
      <c r="H223" s="68">
        <v>113280</v>
      </c>
      <c r="I223" s="25">
        <v>99675.47</v>
      </c>
      <c r="J223" s="26"/>
    </row>
    <row r="224" spans="1:10" ht="15" customHeight="1" x14ac:dyDescent="0.3">
      <c r="A224" s="36"/>
      <c r="B224" s="36"/>
      <c r="C224" s="76"/>
      <c r="D224" s="36"/>
      <c r="E224" s="22"/>
      <c r="F224" s="14" t="s">
        <v>68</v>
      </c>
      <c r="G224" s="23" t="s">
        <v>501</v>
      </c>
      <c r="H224" s="68">
        <v>0</v>
      </c>
      <c r="I224" s="25">
        <v>0</v>
      </c>
      <c r="J224" s="26"/>
    </row>
    <row r="225" spans="1:10" ht="15" customHeight="1" x14ac:dyDescent="0.3">
      <c r="A225" s="36"/>
      <c r="B225" s="36"/>
      <c r="C225" s="76"/>
      <c r="D225" s="36"/>
      <c r="E225" s="22"/>
      <c r="F225" s="14" t="s">
        <v>477</v>
      </c>
      <c r="G225" s="23" t="s">
        <v>502</v>
      </c>
      <c r="H225" s="68">
        <v>422129</v>
      </c>
      <c r="I225" s="25">
        <v>13811.38</v>
      </c>
      <c r="J225" s="26"/>
    </row>
    <row r="226" spans="1:10" ht="15" customHeight="1" x14ac:dyDescent="0.3">
      <c r="A226" s="36"/>
      <c r="B226" s="36"/>
      <c r="C226" s="76"/>
      <c r="D226" s="36"/>
      <c r="E226" s="22"/>
      <c r="F226" s="14" t="s">
        <v>71</v>
      </c>
      <c r="G226" s="23" t="s">
        <v>503</v>
      </c>
      <c r="H226" s="68">
        <v>46224</v>
      </c>
      <c r="I226" s="25">
        <v>20210.37</v>
      </c>
      <c r="J226" s="26"/>
    </row>
    <row r="227" spans="1:10" ht="15" customHeight="1" x14ac:dyDescent="0.3">
      <c r="A227" s="36"/>
      <c r="B227" s="36"/>
      <c r="C227" s="76"/>
      <c r="D227" s="36"/>
      <c r="E227" s="22"/>
      <c r="F227" s="14" t="s">
        <v>478</v>
      </c>
      <c r="G227" s="23" t="s">
        <v>504</v>
      </c>
      <c r="H227" s="68">
        <v>1088</v>
      </c>
      <c r="I227" s="25">
        <v>1087.4100000000001</v>
      </c>
      <c r="J227" s="26"/>
    </row>
    <row r="228" spans="1:10" ht="15" customHeight="1" x14ac:dyDescent="0.3">
      <c r="A228" s="36"/>
      <c r="B228" s="36"/>
      <c r="C228" s="76"/>
      <c r="D228" s="36"/>
      <c r="E228" s="22"/>
      <c r="F228" s="14" t="s">
        <v>479</v>
      </c>
      <c r="G228" s="23" t="s">
        <v>505</v>
      </c>
      <c r="H228" s="68">
        <v>36600</v>
      </c>
      <c r="I228" s="25">
        <v>14434.8</v>
      </c>
      <c r="J228" s="26"/>
    </row>
    <row r="229" spans="1:10" ht="15" customHeight="1" x14ac:dyDescent="0.3">
      <c r="A229" s="36"/>
      <c r="B229" s="36"/>
      <c r="C229" s="76"/>
      <c r="D229" s="36"/>
      <c r="E229" s="22"/>
      <c r="F229" s="14" t="s">
        <v>480</v>
      </c>
      <c r="G229" s="23" t="s">
        <v>506</v>
      </c>
      <c r="H229" s="68">
        <v>29150</v>
      </c>
      <c r="I229" s="25">
        <v>6777.2</v>
      </c>
      <c r="J229" s="26"/>
    </row>
    <row r="230" spans="1:10" ht="15" customHeight="1" x14ac:dyDescent="0.3">
      <c r="A230" s="36"/>
      <c r="B230" s="36"/>
      <c r="C230" s="76"/>
      <c r="D230" s="36"/>
      <c r="E230" s="22"/>
      <c r="F230" s="14" t="s">
        <v>481</v>
      </c>
      <c r="G230" s="23" t="s">
        <v>507</v>
      </c>
      <c r="H230" s="68">
        <v>42104</v>
      </c>
      <c r="I230" s="25">
        <v>12204.9</v>
      </c>
      <c r="J230" s="26"/>
    </row>
    <row r="231" spans="1:10" ht="15" customHeight="1" x14ac:dyDescent="0.3">
      <c r="A231" s="36"/>
      <c r="B231" s="36"/>
      <c r="C231" s="76"/>
      <c r="D231" s="36"/>
      <c r="E231" s="22"/>
      <c r="F231" s="14" t="s">
        <v>58</v>
      </c>
      <c r="G231" s="23" t="s">
        <v>508</v>
      </c>
      <c r="H231" s="68">
        <v>123110</v>
      </c>
      <c r="I231" s="25">
        <v>108004.44</v>
      </c>
      <c r="J231" s="26"/>
    </row>
    <row r="232" spans="1:10" ht="15" customHeight="1" x14ac:dyDescent="0.3">
      <c r="A232" s="36"/>
      <c r="B232" s="36"/>
      <c r="C232" s="76"/>
      <c r="D232" s="36"/>
      <c r="E232" s="22"/>
      <c r="F232" s="14" t="s">
        <v>59</v>
      </c>
      <c r="G232" s="23" t="s">
        <v>491</v>
      </c>
      <c r="H232" s="68">
        <v>373089</v>
      </c>
      <c r="I232" s="25">
        <v>273660.11</v>
      </c>
      <c r="J232" s="26"/>
    </row>
    <row r="233" spans="1:10" ht="15" customHeight="1" x14ac:dyDescent="0.3">
      <c r="A233" s="36"/>
      <c r="B233" s="36"/>
      <c r="C233" s="76"/>
      <c r="D233" s="36"/>
      <c r="E233" s="22"/>
      <c r="F233" s="14" t="s">
        <v>57</v>
      </c>
      <c r="G233" s="23" t="s">
        <v>492</v>
      </c>
      <c r="H233" s="68">
        <v>58680</v>
      </c>
      <c r="I233" s="25">
        <v>56244.18</v>
      </c>
      <c r="J233" s="26"/>
    </row>
    <row r="234" spans="1:10" ht="15" customHeight="1" x14ac:dyDescent="0.3">
      <c r="A234" s="36"/>
      <c r="B234" s="36"/>
      <c r="C234" s="76"/>
      <c r="D234" s="36"/>
      <c r="E234" s="22"/>
      <c r="F234" s="14" t="s">
        <v>482</v>
      </c>
      <c r="G234" s="23" t="s">
        <v>509</v>
      </c>
      <c r="H234" s="68">
        <v>113865</v>
      </c>
      <c r="I234" s="25">
        <v>16392.240000000002</v>
      </c>
      <c r="J234" s="26"/>
    </row>
    <row r="235" spans="1:10" ht="15" customHeight="1" x14ac:dyDescent="0.3">
      <c r="A235" s="36"/>
      <c r="B235" s="36"/>
      <c r="C235" s="76"/>
      <c r="D235" s="36"/>
      <c r="E235" s="22"/>
      <c r="F235" s="14" t="s">
        <v>72</v>
      </c>
      <c r="G235" s="23" t="s">
        <v>510</v>
      </c>
      <c r="H235" s="68">
        <v>37303</v>
      </c>
      <c r="I235" s="25">
        <v>6217.02</v>
      </c>
      <c r="J235" s="26"/>
    </row>
    <row r="236" spans="1:10" ht="15" customHeight="1" x14ac:dyDescent="0.3">
      <c r="A236" s="36"/>
      <c r="B236" s="36"/>
      <c r="C236" s="76"/>
      <c r="D236" s="36"/>
      <c r="E236" s="22"/>
      <c r="F236" s="14" t="s">
        <v>483</v>
      </c>
      <c r="G236" s="23" t="s">
        <v>511</v>
      </c>
      <c r="H236" s="68">
        <v>0</v>
      </c>
      <c r="I236" s="25">
        <v>0</v>
      </c>
      <c r="J236" s="26"/>
    </row>
    <row r="237" spans="1:10" ht="15" customHeight="1" x14ac:dyDescent="0.3">
      <c r="A237" s="36"/>
      <c r="B237" s="36"/>
      <c r="C237" s="76"/>
      <c r="D237" s="36"/>
      <c r="E237" s="22"/>
      <c r="F237" s="14" t="s">
        <v>484</v>
      </c>
      <c r="G237" s="23" t="s">
        <v>512</v>
      </c>
      <c r="H237" s="68">
        <v>169624</v>
      </c>
      <c r="I237" s="25">
        <v>20260.080000000002</v>
      </c>
      <c r="J237" s="26"/>
    </row>
    <row r="238" spans="1:10" ht="15" customHeight="1" x14ac:dyDescent="0.3">
      <c r="A238" s="36"/>
      <c r="B238" s="36"/>
      <c r="C238" s="76"/>
      <c r="D238" s="36"/>
      <c r="E238" s="22"/>
      <c r="F238" s="14" t="s">
        <v>485</v>
      </c>
      <c r="G238" s="23" t="s">
        <v>513</v>
      </c>
      <c r="H238" s="68">
        <v>1502000</v>
      </c>
      <c r="I238" s="25">
        <v>836291.43</v>
      </c>
      <c r="J238" s="26"/>
    </row>
    <row r="239" spans="1:10" ht="15" customHeight="1" x14ac:dyDescent="0.3">
      <c r="A239" s="36"/>
      <c r="B239" s="36"/>
      <c r="C239" s="76"/>
      <c r="D239" s="36"/>
      <c r="E239" s="22"/>
      <c r="F239" s="14" t="s">
        <v>486</v>
      </c>
      <c r="G239" s="23" t="s">
        <v>514</v>
      </c>
      <c r="H239" s="68">
        <v>2092170</v>
      </c>
      <c r="I239" s="25">
        <v>1023770</v>
      </c>
      <c r="J239" s="26"/>
    </row>
    <row r="240" spans="1:10" ht="15" customHeight="1" x14ac:dyDescent="0.3">
      <c r="A240" s="36"/>
      <c r="B240" s="36"/>
      <c r="C240" s="76"/>
      <c r="D240" s="36"/>
      <c r="E240" s="22"/>
      <c r="F240" s="14" t="s">
        <v>487</v>
      </c>
      <c r="G240" s="23" t="s">
        <v>515</v>
      </c>
      <c r="H240" s="68">
        <v>15000</v>
      </c>
      <c r="I240" s="25">
        <v>0</v>
      </c>
      <c r="J240" s="26"/>
    </row>
    <row r="241" spans="1:10" ht="15" customHeight="1" x14ac:dyDescent="0.3">
      <c r="A241" s="36"/>
      <c r="B241" s="36"/>
      <c r="C241" s="76"/>
      <c r="D241" s="36"/>
      <c r="E241" s="22"/>
      <c r="F241" s="14" t="s">
        <v>488</v>
      </c>
      <c r="G241" s="23" t="s">
        <v>516</v>
      </c>
      <c r="H241" s="68">
        <v>15000</v>
      </c>
      <c r="I241" s="25">
        <v>0</v>
      </c>
      <c r="J241" s="26"/>
    </row>
    <row r="242" spans="1:10" ht="15" customHeight="1" x14ac:dyDescent="0.3">
      <c r="A242" s="36"/>
      <c r="B242" s="36"/>
      <c r="C242" s="76"/>
      <c r="D242" s="36"/>
      <c r="E242" s="22"/>
      <c r="F242" s="14" t="s">
        <v>62</v>
      </c>
      <c r="G242" s="23" t="s">
        <v>517</v>
      </c>
      <c r="H242" s="68">
        <v>1020234</v>
      </c>
      <c r="I242" s="25">
        <v>788228.44</v>
      </c>
      <c r="J242" s="26"/>
    </row>
    <row r="243" spans="1:10" ht="15" customHeight="1" x14ac:dyDescent="0.3">
      <c r="A243" s="36"/>
      <c r="B243" s="36"/>
      <c r="C243" s="76"/>
      <c r="D243" s="36"/>
      <c r="E243" s="22"/>
      <c r="F243" s="14" t="s">
        <v>61</v>
      </c>
      <c r="G243" s="23" t="s">
        <v>518</v>
      </c>
      <c r="H243" s="68">
        <v>60320</v>
      </c>
      <c r="I243" s="25">
        <v>0</v>
      </c>
      <c r="J243" s="26"/>
    </row>
    <row r="244" spans="1:10" ht="15" customHeight="1" x14ac:dyDescent="0.3">
      <c r="A244" s="36"/>
      <c r="B244" s="36"/>
      <c r="C244" s="76"/>
      <c r="D244" s="36"/>
      <c r="E244" s="22"/>
      <c r="F244" s="14" t="s">
        <v>60</v>
      </c>
      <c r="G244" s="23" t="s">
        <v>519</v>
      </c>
      <c r="H244" s="68">
        <v>19080</v>
      </c>
      <c r="I244" s="25">
        <v>18705.41</v>
      </c>
      <c r="J244" s="26"/>
    </row>
    <row r="245" spans="1:10" ht="15" customHeight="1" x14ac:dyDescent="0.3">
      <c r="A245" s="36"/>
      <c r="B245" s="36"/>
      <c r="C245" s="76"/>
      <c r="D245" s="36"/>
      <c r="E245" s="22"/>
      <c r="F245" s="14" t="s">
        <v>489</v>
      </c>
      <c r="G245" s="23" t="s">
        <v>520</v>
      </c>
      <c r="H245" s="69">
        <v>140050</v>
      </c>
      <c r="I245" s="25">
        <v>36588.79</v>
      </c>
      <c r="J245" s="26"/>
    </row>
    <row r="246" spans="1:10" ht="15.95" customHeight="1" x14ac:dyDescent="0.3">
      <c r="A246" s="36"/>
      <c r="B246" s="32" t="s">
        <v>99</v>
      </c>
      <c r="C246" s="33"/>
      <c r="D246" s="33"/>
      <c r="E246" s="33"/>
      <c r="F246" s="33"/>
      <c r="G246" s="34"/>
      <c r="H246" s="53">
        <f>SUM(H212:H245)</f>
        <v>11070606</v>
      </c>
      <c r="I246" s="53">
        <f>SUM(I212:I245)</f>
        <v>6958487.8799999999</v>
      </c>
      <c r="J246" s="53">
        <f>SUM(J212:J245)</f>
        <v>0</v>
      </c>
    </row>
    <row r="247" spans="1:10" ht="15.95" customHeight="1" x14ac:dyDescent="0.3">
      <c r="A247" s="32" t="s">
        <v>103</v>
      </c>
      <c r="B247" s="33"/>
      <c r="C247" s="33"/>
      <c r="D247" s="33"/>
      <c r="E247" s="33"/>
      <c r="F247" s="33"/>
      <c r="G247" s="34"/>
      <c r="H247" s="53">
        <f>+H13+H21+H23+H31+H79+H98+H124+H204+H211+H246</f>
        <v>367248033</v>
      </c>
      <c r="I247" s="53">
        <f t="shared" ref="I247:J247" si="5">+I13+I21+I23+I31+I79+I98+I124+I204+I211+I246</f>
        <v>277256739.93000001</v>
      </c>
      <c r="J247" s="53">
        <f t="shared" si="5"/>
        <v>70000000</v>
      </c>
    </row>
  </sheetData>
  <mergeCells count="59">
    <mergeCell ref="A247:G247"/>
    <mergeCell ref="B246:G246"/>
    <mergeCell ref="A205:A211"/>
    <mergeCell ref="B205:B210"/>
    <mergeCell ref="C205:C210"/>
    <mergeCell ref="A212:A246"/>
    <mergeCell ref="B212:B245"/>
    <mergeCell ref="C212:C245"/>
    <mergeCell ref="D212:D245"/>
    <mergeCell ref="E212:E245"/>
    <mergeCell ref="D205:D210"/>
    <mergeCell ref="E205:E210"/>
    <mergeCell ref="B211:G211"/>
    <mergeCell ref="A99:A124"/>
    <mergeCell ref="B99:B123"/>
    <mergeCell ref="C99:C123"/>
    <mergeCell ref="D99:D123"/>
    <mergeCell ref="E99:E123"/>
    <mergeCell ref="B124:G124"/>
    <mergeCell ref="A125:A204"/>
    <mergeCell ref="B125:B203"/>
    <mergeCell ref="C125:C203"/>
    <mergeCell ref="D125:D203"/>
    <mergeCell ref="E125:E203"/>
    <mergeCell ref="B204:G204"/>
    <mergeCell ref="A80:A98"/>
    <mergeCell ref="B80:B97"/>
    <mergeCell ref="C80:C97"/>
    <mergeCell ref="D80:D97"/>
    <mergeCell ref="E80:E97"/>
    <mergeCell ref="B98:G98"/>
    <mergeCell ref="A32:A79"/>
    <mergeCell ref="E32:E78"/>
    <mergeCell ref="B79:G79"/>
    <mergeCell ref="A24:A31"/>
    <mergeCell ref="B32:B78"/>
    <mergeCell ref="B31:G31"/>
    <mergeCell ref="C32:C78"/>
    <mergeCell ref="D32:D78"/>
    <mergeCell ref="A14:A21"/>
    <mergeCell ref="B24:B30"/>
    <mergeCell ref="C24:C30"/>
    <mergeCell ref="D24:D30"/>
    <mergeCell ref="B14:B20"/>
    <mergeCell ref="C14:C20"/>
    <mergeCell ref="D14:D20"/>
    <mergeCell ref="B23:G23"/>
    <mergeCell ref="E24:E30"/>
    <mergeCell ref="A3:A13"/>
    <mergeCell ref="E3:E12"/>
    <mergeCell ref="B13:G13"/>
    <mergeCell ref="B3:B12"/>
    <mergeCell ref="D3:D12"/>
    <mergeCell ref="C3:C12"/>
    <mergeCell ref="B2:C2"/>
    <mergeCell ref="D2:E2"/>
    <mergeCell ref="F2:G2"/>
    <mergeCell ref="E14:E20"/>
    <mergeCell ref="B21:G21"/>
  </mergeCells>
  <printOptions horizontalCentered="1" verticalCentered="1"/>
  <pageMargins left="0" right="0" top="0" bottom="0" header="0" footer="0"/>
  <pageSetup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6683B80F5E44D83768D7624F8D01C" ma:contentTypeVersion="11" ma:contentTypeDescription="Criar um novo documento." ma:contentTypeScope="" ma:versionID="dde59d739ed7100b1433ab7e86c3270d">
  <xsd:schema xmlns:xsd="http://www.w3.org/2001/XMLSchema" xmlns:xs="http://www.w3.org/2001/XMLSchema" xmlns:p="http://schemas.microsoft.com/office/2006/metadata/properties" xmlns:ns2="3f05ef69-e35c-4942-a519-59b0c58b4f75" xmlns:ns3="b657b0d5-0a33-4807-9854-e069f1a6d677" targetNamespace="http://schemas.microsoft.com/office/2006/metadata/properties" ma:root="true" ma:fieldsID="f0fc428aba0ebd2cd267e6a2ba40c4d6" ns2:_="" ns3:_="">
    <xsd:import namespace="3f05ef69-e35c-4942-a519-59b0c58b4f75"/>
    <xsd:import namespace="b657b0d5-0a33-4807-9854-e069f1a6d6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ef69-e35c-4942-a519-59b0c58b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m" ma:readOnly="false" ma:fieldId="{5cf76f15-5ced-4ddc-b409-7134ff3c332f}" ma:taxonomyMulti="true" ma:sspId="784b9655-aaa1-45fb-b050-bb2a8ca8c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7b0d5-0a33-4807-9854-e069f1a6d6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51fab66-352e-441c-a8a4-3d92ff6bbbf7}" ma:internalName="TaxCatchAll" ma:showField="CatchAllData" ma:web="b657b0d5-0a33-4807-9854-e069f1a6d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57b0d5-0a33-4807-9854-e069f1a6d677" xsi:nil="true"/>
    <lcf76f155ced4ddcb4097134ff3c332f xmlns="3f05ef69-e35c-4942-a519-59b0c58b4f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E4A906-FD27-47AF-BD66-C712E560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9492E4-44B2-4B15-BA10-EDB1EF09E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5ef69-e35c-4942-a519-59b0c58b4f75"/>
    <ds:schemaRef ds:uri="b657b0d5-0a33-4807-9854-e069f1a6d6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6BADD-A3BA-40EF-94D2-9E510F3C782F}">
  <ds:schemaRefs>
    <ds:schemaRef ds:uri="http://schemas.microsoft.com/office/2006/metadata/properties"/>
    <ds:schemaRef ds:uri="http://schemas.microsoft.com/office/infopath/2007/PartnerControls"/>
    <ds:schemaRef ds:uri="b657b0d5-0a33-4807-9854-e069f1a6d677"/>
    <ds:schemaRef ds:uri="3f05ef69-e35c-4942-a519-59b0c58b4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Quadro</vt:lpstr>
      <vt:lpstr>Quadro!Área_de_Impressão</vt:lpstr>
      <vt:lpstr>Quadro!Títulos_de_Impressão</vt:lpstr>
    </vt:vector>
  </TitlesOfParts>
  <Company>Governo Regional dos Acores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Genoveva Banha</dc:creator>
  <cp:lastModifiedBy>Olga IC. Couto</cp:lastModifiedBy>
  <cp:lastPrinted>2026-05-27T10:38:51Z</cp:lastPrinted>
  <dcterms:created xsi:type="dcterms:W3CDTF">2023-06-05T12:18:16Z</dcterms:created>
  <dcterms:modified xsi:type="dcterms:W3CDTF">2026-06-29T14:16:24Z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0x01010069B6683B80F5E44D83768D7624F8D01C</vt:lpwstr>
  </property>
  <property fmtid="{D5CDD505-2E9C-101B-9397-08002B2CF9AE}" pid="3" name="MediaServiceImageTags">
    <vt:lpwstr/>
  </property>
</Properties>
</file>