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govraa.sharepoint.com/sites/OramentoeContaDROT/Documentos Partilhados/General/CONTA 2025/Vol II/"/>
    </mc:Choice>
  </mc:AlternateContent>
  <xr:revisionPtr revIDLastSave="733" documentId="11_AD4DF034E34935FBC521DC9587DA7D6E5ADEDD8A" xr6:coauthVersionLast="47" xr6:coauthVersionMax="47" xr10:uidLastSave="{F646F5CC-6CC9-4AE7-B103-E369CDA0269A}"/>
  <bookViews>
    <workbookView xWindow="-120" yWindow="-120" windowWidth="38640" windowHeight="21120" xr2:uid="{00000000-000D-0000-FFFF-FFFF00000000}"/>
  </bookViews>
  <sheets>
    <sheet name="Mapa 58" sheetId="1" r:id="rId1"/>
    <sheet name="Mapa 59" sheetId="2" r:id="rId2"/>
    <sheet name="Mapa 60" sheetId="3" r:id="rId3"/>
    <sheet name="Mapa 61" sheetId="4" r:id="rId4"/>
    <sheet name="Mapa 62" sheetId="5" r:id="rId5"/>
    <sheet name="Mapa 63" sheetId="6" r:id="rId6"/>
    <sheet name="Mapa 64" sheetId="7" r:id="rId7"/>
    <sheet name="Mapa 65" sheetId="8" r:id="rId8"/>
    <sheet name="Mapa 66" sheetId="9" r:id="rId9"/>
    <sheet name="Mapa 67" sheetId="10" r:id="rId10"/>
    <sheet name="Mapa 68" sheetId="17" r:id="rId11"/>
    <sheet name="Mapa 69" sheetId="11" r:id="rId12"/>
    <sheet name="Mapa 70" sheetId="12" r:id="rId13"/>
    <sheet name="Mapa 71" sheetId="13" r:id="rId14"/>
    <sheet name="Mapa 72" sheetId="14" r:id="rId15"/>
    <sheet name="Mapa 73" sheetId="15" r:id="rId16"/>
    <sheet name="Mapa 74" sheetId="16" r:id="rId17"/>
    <sheet name="Mapa 75" sheetId="18" r:id="rId18"/>
    <sheet name="Mapa 76" sheetId="19" r:id="rId19"/>
    <sheet name="Mapa 77" sheetId="20" r:id="rId20"/>
    <sheet name="Mapa 78" sheetId="21" r:id="rId21"/>
    <sheet name="Mapa 79" sheetId="22" r:id="rId22"/>
    <sheet name="Mapa 80" sheetId="23" r:id="rId23"/>
    <sheet name="Mapa 81" sheetId="24" r:id="rId24"/>
    <sheet name="Mapa 82" sheetId="25" r:id="rId25"/>
    <sheet name="Mapa 83" sheetId="26" r:id="rId26"/>
    <sheet name="Mapa 84" sheetId="27" r:id="rId2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7" l="1"/>
  <c r="F7" i="27"/>
  <c r="E7" i="27"/>
  <c r="D7" i="27"/>
  <c r="G6" i="27"/>
  <c r="F6" i="27"/>
  <c r="E6" i="27"/>
  <c r="D6" i="27"/>
  <c r="J15" i="26"/>
  <c r="J16" i="26" s="1"/>
  <c r="I15" i="26"/>
  <c r="I16" i="26" s="1"/>
  <c r="H15" i="26"/>
  <c r="H16" i="26" s="1"/>
  <c r="I24" i="25"/>
  <c r="I25" i="25" s="1"/>
  <c r="H24" i="25"/>
  <c r="H25" i="25" s="1"/>
  <c r="G24" i="25"/>
  <c r="G25" i="25" s="1"/>
  <c r="E10" i="24"/>
  <c r="G9" i="24"/>
  <c r="G10" i="24" s="1"/>
  <c r="F9" i="24"/>
  <c r="F10" i="24" s="1"/>
  <c r="E9" i="24"/>
  <c r="D9" i="24"/>
  <c r="D10" i="24" s="1"/>
  <c r="G6" i="24"/>
  <c r="F6" i="24"/>
  <c r="E6" i="24"/>
  <c r="D6" i="24"/>
  <c r="J27" i="23"/>
  <c r="J28" i="23" s="1"/>
  <c r="I27" i="23"/>
  <c r="I28" i="23" s="1"/>
  <c r="H27" i="23"/>
  <c r="H28" i="23" s="1"/>
  <c r="J15" i="23"/>
  <c r="I15" i="23"/>
  <c r="H15" i="23"/>
  <c r="I45" i="22"/>
  <c r="I46" i="22" s="1"/>
  <c r="H45" i="22"/>
  <c r="H46" i="22" s="1"/>
  <c r="G45" i="22"/>
  <c r="G46" i="22" s="1"/>
  <c r="I24" i="22"/>
  <c r="H24" i="22"/>
  <c r="G24" i="22"/>
  <c r="E7" i="21"/>
  <c r="D7" i="21"/>
  <c r="G6" i="21"/>
  <c r="G7" i="21" s="1"/>
  <c r="F6" i="21"/>
  <c r="F7" i="21" s="1"/>
  <c r="E6" i="21"/>
  <c r="D6" i="21"/>
  <c r="J15" i="20"/>
  <c r="J16" i="20" s="1"/>
  <c r="I15" i="20"/>
  <c r="I16" i="20" s="1"/>
  <c r="H15" i="20"/>
  <c r="H16" i="20" s="1"/>
  <c r="H25" i="19"/>
  <c r="G25" i="19"/>
  <c r="I24" i="19"/>
  <c r="I25" i="19" s="1"/>
  <c r="H24" i="19"/>
  <c r="G24" i="19"/>
  <c r="D7" i="18"/>
  <c r="G6" i="18"/>
  <c r="G7" i="18" s="1"/>
  <c r="F6" i="18"/>
  <c r="F7" i="18" s="1"/>
  <c r="E6" i="18"/>
  <c r="E7" i="18" s="1"/>
  <c r="D6" i="18"/>
  <c r="I24" i="15"/>
  <c r="I25" i="15" s="1"/>
  <c r="H24" i="15"/>
  <c r="H25" i="15" s="1"/>
  <c r="G24" i="15"/>
  <c r="G25" i="15" s="1"/>
  <c r="D13" i="14"/>
  <c r="G12" i="14"/>
  <c r="G13" i="14" s="1"/>
  <c r="F12" i="14"/>
  <c r="F13" i="14" s="1"/>
  <c r="E12" i="14"/>
  <c r="E13" i="14" s="1"/>
  <c r="D12" i="14"/>
  <c r="G9" i="14"/>
  <c r="F9" i="14"/>
  <c r="E9" i="14"/>
  <c r="D9" i="14"/>
  <c r="G6" i="14"/>
  <c r="F6" i="14"/>
  <c r="E6" i="14"/>
  <c r="D6" i="14"/>
  <c r="J40" i="13"/>
  <c r="J39" i="13"/>
  <c r="I39" i="13"/>
  <c r="I40" i="13" s="1"/>
  <c r="H39" i="13"/>
  <c r="H40" i="13" s="1"/>
  <c r="J27" i="13"/>
  <c r="I27" i="13"/>
  <c r="H27" i="13"/>
  <c r="J15" i="13"/>
  <c r="I15" i="13"/>
  <c r="H15" i="13"/>
  <c r="I66" i="12"/>
  <c r="I67" i="12" s="1"/>
  <c r="H66" i="12"/>
  <c r="H67" i="12" s="1"/>
  <c r="G66" i="12"/>
  <c r="G67" i="12" s="1"/>
  <c r="I45" i="12"/>
  <c r="H45" i="12"/>
  <c r="G45" i="12"/>
  <c r="I24" i="12"/>
  <c r="H24" i="12"/>
  <c r="G24" i="12"/>
  <c r="G7" i="11"/>
  <c r="F7" i="11"/>
  <c r="E7" i="11"/>
  <c r="D7" i="11"/>
  <c r="G6" i="11"/>
  <c r="F6" i="11"/>
  <c r="E6" i="11"/>
  <c r="D6" i="11"/>
  <c r="I24" i="10"/>
  <c r="I25" i="10" s="1"/>
  <c r="H24" i="10"/>
  <c r="H25" i="10" s="1"/>
  <c r="G24" i="10"/>
  <c r="G25" i="10" s="1"/>
  <c r="G6" i="9"/>
  <c r="G7" i="9" s="1"/>
  <c r="F6" i="9"/>
  <c r="F7" i="9" s="1"/>
  <c r="E6" i="9"/>
  <c r="E7" i="9" s="1"/>
  <c r="D6" i="9"/>
  <c r="D7" i="9" s="1"/>
  <c r="I16" i="8"/>
  <c r="H16" i="8"/>
  <c r="J15" i="8"/>
  <c r="J16" i="8" s="1"/>
  <c r="I15" i="8"/>
  <c r="H15" i="8"/>
  <c r="F13" i="6"/>
  <c r="E13" i="6"/>
  <c r="D13" i="6"/>
  <c r="G12" i="6"/>
  <c r="G13" i="6" s="1"/>
  <c r="F12" i="6"/>
  <c r="E12" i="6"/>
  <c r="D12" i="6"/>
  <c r="G9" i="6"/>
  <c r="F9" i="6"/>
  <c r="E9" i="6"/>
  <c r="D9" i="6"/>
  <c r="G6" i="6"/>
  <c r="F6" i="6"/>
  <c r="E6" i="6"/>
  <c r="D6" i="6"/>
  <c r="J39" i="5"/>
  <c r="J40" i="5" s="1"/>
  <c r="I39" i="5"/>
  <c r="I40" i="5" s="1"/>
  <c r="H39" i="5"/>
  <c r="H40" i="5" s="1"/>
  <c r="J27" i="5"/>
  <c r="I27" i="5"/>
  <c r="H27" i="5"/>
  <c r="J15" i="5"/>
  <c r="I15" i="5"/>
  <c r="H15" i="5"/>
  <c r="I66" i="4"/>
  <c r="I67" i="4" s="1"/>
  <c r="H66" i="4"/>
  <c r="H67" i="4" s="1"/>
  <c r="G66" i="4"/>
  <c r="G67" i="4" s="1"/>
  <c r="I45" i="4"/>
  <c r="H45" i="4"/>
  <c r="G45" i="4"/>
  <c r="I24" i="4"/>
  <c r="H24" i="4"/>
  <c r="G24" i="4"/>
  <c r="D7" i="3"/>
  <c r="G6" i="3"/>
  <c r="G7" i="3" s="1"/>
  <c r="F6" i="3"/>
  <c r="F7" i="3" s="1"/>
  <c r="E6" i="3"/>
  <c r="E7" i="3" s="1"/>
  <c r="D6" i="3"/>
  <c r="J15" i="2"/>
  <c r="J16" i="2" s="1"/>
  <c r="I15" i="2"/>
  <c r="I16" i="2" s="1"/>
  <c r="H15" i="2"/>
  <c r="H16" i="2" s="1"/>
  <c r="H25" i="1"/>
  <c r="I24" i="1"/>
  <c r="I25" i="1" s="1"/>
  <c r="H24" i="1"/>
  <c r="G24" i="1"/>
  <c r="G25" i="1" s="1"/>
</calcChain>
</file>

<file path=xl/sharedStrings.xml><?xml version="1.0" encoding="utf-8"?>
<sst xmlns="http://schemas.openxmlformats.org/spreadsheetml/2006/main" count="2176" uniqueCount="139">
  <si>
    <t>(euros)</t>
  </si>
  <si>
    <t>Departamento</t>
  </si>
  <si>
    <t>Entidade</t>
  </si>
  <si>
    <t>Capítulo</t>
  </si>
  <si>
    <t>Grupo</t>
  </si>
  <si>
    <t>Artigo</t>
  </si>
  <si>
    <t>Descrição</t>
  </si>
  <si>
    <t>Previsões           Iniciais</t>
  </si>
  <si>
    <t>Previsões Corrigidas</t>
  </si>
  <si>
    <t>Receita    Cobrada</t>
  </si>
  <si>
    <t>Associação Nonagon</t>
  </si>
  <si>
    <t>01</t>
  </si>
  <si>
    <t>00</t>
  </si>
  <si>
    <t>Impostos Diretos</t>
  </si>
  <si>
    <t>02</t>
  </si>
  <si>
    <t>Impostos Indiretos</t>
  </si>
  <si>
    <t>03</t>
  </si>
  <si>
    <t>Contribuições para a S.S, CGA e ADSE</t>
  </si>
  <si>
    <t>04</t>
  </si>
  <si>
    <t>Taxas, multas e outras penalidades</t>
  </si>
  <si>
    <t>05</t>
  </si>
  <si>
    <t>Rendimentos de propriedade</t>
  </si>
  <si>
    <t>06</t>
  </si>
  <si>
    <t>Transferências correntes</t>
  </si>
  <si>
    <t>Administração Regional (SEC 2010)</t>
  </si>
  <si>
    <t>Resto do Mundo</t>
  </si>
  <si>
    <t>07</t>
  </si>
  <si>
    <t>Venda de bens e serviços correntes</t>
  </si>
  <si>
    <t>08</t>
  </si>
  <si>
    <t>Outras receitas correntes</t>
  </si>
  <si>
    <t>09</t>
  </si>
  <si>
    <t>Venda de bens de investimento</t>
  </si>
  <si>
    <t>10</t>
  </si>
  <si>
    <t>Transferências de capital</t>
  </si>
  <si>
    <t>11</t>
  </si>
  <si>
    <t>Ativos Financeiros</t>
  </si>
  <si>
    <t>12</t>
  </si>
  <si>
    <t>Passivos Financeiros</t>
  </si>
  <si>
    <t>13</t>
  </si>
  <si>
    <t>Outras receitas de capital</t>
  </si>
  <si>
    <t>14</t>
  </si>
  <si>
    <t>Recursos próprios comunitários</t>
  </si>
  <si>
    <t>15</t>
  </si>
  <si>
    <t>Reposições</t>
  </si>
  <si>
    <t>16</t>
  </si>
  <si>
    <t>Saldo gerência anterior</t>
  </si>
  <si>
    <t>Total Associação Nonagon</t>
  </si>
  <si>
    <t>Total departamento - Vice Presidência do Governo Regional</t>
  </si>
  <si>
    <t>Despesas desenvolvidas por classificação económica – VPGR (subsetor das EPR)</t>
  </si>
  <si>
    <t>Ag</t>
  </si>
  <si>
    <t>SAg</t>
  </si>
  <si>
    <t>Rub</t>
  </si>
  <si>
    <t>Al</t>
  </si>
  <si>
    <t>Dotações        Iniciais</t>
  </si>
  <si>
    <t>Dotações Corrigidas</t>
  </si>
  <si>
    <t>Pagamentos
Líquidos</t>
  </si>
  <si>
    <t>73 - VPGR</t>
  </si>
  <si>
    <t>Despesas com pessoal</t>
  </si>
  <si>
    <t>Aquisição de bens e serviços</t>
  </si>
  <si>
    <t>Juros e outros encargos</t>
  </si>
  <si>
    <t>Subsídios</t>
  </si>
  <si>
    <t>Outras despesas correntes</t>
  </si>
  <si>
    <t>Aquisição de bens de capital</t>
  </si>
  <si>
    <t>Outras despesas de capital</t>
  </si>
  <si>
    <t>Saldo do ano anterior</t>
  </si>
  <si>
    <t>Total            Receita</t>
  </si>
  <si>
    <t>Total             Despesa</t>
  </si>
  <si>
    <t>Saldo para ano seguinte</t>
  </si>
  <si>
    <t xml:space="preserve">Operações Orçamentais </t>
  </si>
  <si>
    <t xml:space="preserve">Operações Extra Orçamentais </t>
  </si>
  <si>
    <t>Receitas desenvolvidas por classificação económica - SRFPAP (subsetor das EPR)</t>
  </si>
  <si>
    <t xml:space="preserve">  Ilhas de Valor, S.A.</t>
  </si>
  <si>
    <t>Total Ilhas de Valor, S.A.</t>
  </si>
  <si>
    <t>PJCSC Lda</t>
  </si>
  <si>
    <t>Total PJCSC Lda</t>
  </si>
  <si>
    <t xml:space="preserve">ENTA </t>
  </si>
  <si>
    <t>Total ENTA</t>
  </si>
  <si>
    <t>Total departamento - Secretaria Regional das Finanças, Planeamento e Administração Pública</t>
  </si>
  <si>
    <t>Despesas desenvolvidas por classificação económica – SRFPAP (subsetor das EPR)</t>
  </si>
  <si>
    <t>Saldos de gerência - SRFPAP (subsetor das EPR)</t>
  </si>
  <si>
    <t>RAEGE</t>
  </si>
  <si>
    <t>Total RAEGE</t>
  </si>
  <si>
    <t>Total departamento - Secretaria Regional dos Assuntos Parlamentares e Comunidades</t>
  </si>
  <si>
    <t>Pagamentos 
Líquidos</t>
  </si>
  <si>
    <t>Receitas desenvolvidas por classificação económica - VPGR (subsetor das EPR)</t>
  </si>
  <si>
    <t>Saldos de gerência - VPGR (subsetor das EPR)</t>
  </si>
  <si>
    <t>Despesas desenvolvidas por classificação económica – SRAPC (subsetor das EPR)</t>
  </si>
  <si>
    <t>Saldos de gerência - SRAPC (subsetor das EPR)</t>
  </si>
  <si>
    <t xml:space="preserve">Teatro Micaelense, S.A. </t>
  </si>
  <si>
    <t xml:space="preserve">Total Teatro Micaelense, S.A. </t>
  </si>
  <si>
    <t>Total departamento - Secretaria Regional da Educação, Cultura e Desporto</t>
  </si>
  <si>
    <t>Receitas desenvolvidas por classificação económica - SRECD (subsetor das EPR)</t>
  </si>
  <si>
    <t>Saldos de gerência - SRECD (subsetor das EPR)</t>
  </si>
  <si>
    <t>HDES, E.P.E.R.</t>
  </si>
  <si>
    <t>Total HDES, E.P.E.R.</t>
  </si>
  <si>
    <t>HSEIT, E.P.E.R.</t>
  </si>
  <si>
    <t>Total HSEIT, E.P.E.R.</t>
  </si>
  <si>
    <t>HH, E.P.E.R.</t>
  </si>
  <si>
    <t>Total HH, E.P.E.R.</t>
  </si>
  <si>
    <t>Total departamento - Secretaria Regional da Saúde e Segurança Social</t>
  </si>
  <si>
    <t>Receitas desenvolvidas por classificação económica - SRSSS (subsetor das EPR)</t>
  </si>
  <si>
    <t>Despesas desenvolvidas por classificação económica – SRSSS (subsetor das EPR)</t>
  </si>
  <si>
    <t>Saldos de gerência - SRSSS (subsetor das EPR)</t>
  </si>
  <si>
    <t xml:space="preserve"> IROA, S.A.</t>
  </si>
  <si>
    <t>Total IROA, S.A.</t>
  </si>
  <si>
    <t>Total departamento - Secretaria Regional da Agricultura e Alimentação</t>
  </si>
  <si>
    <t>Receitas desenvolvidas por classificação económica - SRAA (subsetor das EPR)</t>
  </si>
  <si>
    <t>Despesas desenvolvidas por classificação económica – SRAA (subsetor das EPR)</t>
  </si>
  <si>
    <t>Despesas desenvolvidas por classificação económica – SRECD (subsetor das EPR)</t>
  </si>
  <si>
    <t>Saldos de gerência - SRAA (subsetor das EPR)</t>
  </si>
  <si>
    <t>ADFMA</t>
  </si>
  <si>
    <t>Total ADFMA</t>
  </si>
  <si>
    <t>Receitas desenvolvidas por classificação económica - SRMP (subsetor das EPR)</t>
  </si>
  <si>
    <t>Saldos de gerência - SRMP (subsetor das EPR)</t>
  </si>
  <si>
    <t>Receitas desenvolvidas por classificação económica - SRTMI (subsetor das EPR)</t>
  </si>
  <si>
    <t>O.T.A.</t>
  </si>
  <si>
    <t>Total O.T.A.</t>
  </si>
  <si>
    <t>Atlânticoline, S.A.</t>
  </si>
  <si>
    <t>Total Atlânticoline, S.A.</t>
  </si>
  <si>
    <t>Despesas desenvolvidas por classificação económica – SRTMI (subsetor das EPR)</t>
  </si>
  <si>
    <t>AVEA</t>
  </si>
  <si>
    <t>Total AVEA</t>
  </si>
  <si>
    <t>Total departamento - Secretaria Regional da Juventude, Habitação e Emprego</t>
  </si>
  <si>
    <t>Receitas desenvolvidas por classificação económica - SRJHE (subsetor das EPR)</t>
  </si>
  <si>
    <t>Despesas desenvolvidas por classificação económica – SRJHE (subsetor das EPR)</t>
  </si>
  <si>
    <t>Saldos de gerência - SRJHE (subsetor das EPR)</t>
  </si>
  <si>
    <t>74 - SRFPAP</t>
  </si>
  <si>
    <t>75- SRAPC</t>
  </si>
  <si>
    <t>76 - SRECD</t>
  </si>
  <si>
    <t>77 - SRSSS</t>
  </si>
  <si>
    <t>78 - SRAA</t>
  </si>
  <si>
    <t>79 - SRMP</t>
  </si>
  <si>
    <t>80 - SRTMI</t>
  </si>
  <si>
    <t>81- SRJHE</t>
  </si>
  <si>
    <t>Total departamento - Secretaria Regional do Turismo, Mobilidade e Infraestruturas</t>
  </si>
  <si>
    <t>Saldos de gerência - SRTMI (subsetor das EPR)</t>
  </si>
  <si>
    <t>Receitas desenvolvidas por classificação económica - SRAPC (subsetor das EPR)</t>
  </si>
  <si>
    <t>Despesas desenvolvidas por classificação económica – SRMP (subsetor das EPR)</t>
  </si>
  <si>
    <t>Total departamento - Secretaria Regional do Mar e das Pescas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</si>
</sst>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_ ;\-#,##0.00\ "/>
    <numFmt numFmtId="165" formatCode="#,##0.00\ &quot;€&quot;"/>
    <numFmt numFmtId="166" formatCode="_(* #,##0.00_);_(* \(#,##0.00\);_(* &quot;-&quot;??_);_(@_)"/>
    <numFmt numFmtId="167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Lato"/>
      <family val="2"/>
    </font>
    <font>
      <sz val="8"/>
      <name val="Lato"/>
      <family val="2"/>
    </font>
    <font>
      <i/>
      <sz val="8"/>
      <name val="Lato"/>
      <family val="2"/>
    </font>
    <font>
      <sz val="8"/>
      <color theme="1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4" xfId="0" applyFont="1" applyFill="1" applyBorder="1" applyAlignment="1">
      <alignment vertical="center"/>
    </xf>
    <xf numFmtId="164" fontId="3" fillId="2" borderId="3" xfId="0" applyNumberFormat="1" applyFont="1" applyFill="1" applyBorder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/>
    </xf>
    <xf numFmtId="0" fontId="3" fillId="2" borderId="3" xfId="0" quotePrefix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3" fillId="2" borderId="5" xfId="0" quotePrefix="1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164" fontId="2" fillId="2" borderId="8" xfId="0" applyNumberFormat="1" applyFont="1" applyFill="1" applyBorder="1" applyAlignment="1">
      <alignment vertical="center"/>
    </xf>
    <xf numFmtId="164" fontId="2" fillId="2" borderId="9" xfId="0" applyNumberFormat="1" applyFont="1" applyFill="1" applyBorder="1" applyAlignment="1">
      <alignment vertical="center"/>
    </xf>
    <xf numFmtId="0" fontId="2" fillId="2" borderId="11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64" fontId="3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64" fontId="2" fillId="2" borderId="11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13" xfId="0" applyFont="1" applyFill="1" applyBorder="1" applyAlignment="1">
      <alignment vertical="center"/>
    </xf>
    <xf numFmtId="164" fontId="3" fillId="2" borderId="14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horizontal="center" vertical="center"/>
    </xf>
    <xf numFmtId="0" fontId="2" fillId="2" borderId="15" xfId="0" applyFont="1" applyFill="1" applyBorder="1" applyAlignment="1">
      <alignment horizontal="right" vertical="center"/>
    </xf>
    <xf numFmtId="164" fontId="3" fillId="2" borderId="5" xfId="0" applyNumberFormat="1" applyFont="1" applyFill="1" applyBorder="1" applyAlignment="1">
      <alignment vertical="center"/>
    </xf>
    <xf numFmtId="164" fontId="3" fillId="2" borderId="6" xfId="0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164" fontId="3" fillId="2" borderId="16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 wrapText="1"/>
    </xf>
    <xf numFmtId="166" fontId="3" fillId="2" borderId="0" xfId="0" applyNumberFormat="1" applyFont="1" applyFill="1" applyAlignment="1">
      <alignment vertical="center"/>
    </xf>
    <xf numFmtId="0" fontId="2" fillId="2" borderId="19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164" fontId="3" fillId="2" borderId="17" xfId="0" applyNumberFormat="1" applyFont="1" applyFill="1" applyBorder="1" applyAlignment="1">
      <alignment vertical="center"/>
    </xf>
    <xf numFmtId="0" fontId="2" fillId="0" borderId="8" xfId="0" applyFont="1" applyBorder="1" applyAlignment="1">
      <alignment horizontal="centerContinuous" vertical="center"/>
    </xf>
    <xf numFmtId="0" fontId="3" fillId="2" borderId="22" xfId="0" applyFont="1" applyFill="1" applyBorder="1" applyAlignment="1">
      <alignment vertical="center"/>
    </xf>
    <xf numFmtId="44" fontId="3" fillId="2" borderId="0" xfId="1" applyFont="1" applyFill="1" applyAlignment="1">
      <alignment horizontal="center" vertical="center"/>
    </xf>
    <xf numFmtId="0" fontId="2" fillId="2" borderId="8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indent="2"/>
    </xf>
    <xf numFmtId="0" fontId="5" fillId="2" borderId="4" xfId="0" applyFont="1" applyFill="1" applyBorder="1" applyAlignment="1">
      <alignment horizontal="left" vertical="center" indent="2"/>
    </xf>
    <xf numFmtId="0" fontId="3" fillId="2" borderId="0" xfId="0" applyFont="1" applyFill="1" applyAlignment="1">
      <alignment horizontal="left" vertical="center" indent="2"/>
    </xf>
    <xf numFmtId="0" fontId="5" fillId="2" borderId="0" xfId="0" applyFont="1" applyFill="1" applyAlignment="1">
      <alignment horizontal="left" vertical="center" indent="2"/>
    </xf>
    <xf numFmtId="167" fontId="3" fillId="2" borderId="3" xfId="0" applyNumberFormat="1" applyFont="1" applyFill="1" applyBorder="1" applyAlignment="1">
      <alignment vertical="center"/>
    </xf>
    <xf numFmtId="167" fontId="3" fillId="2" borderId="0" xfId="0" applyNumberFormat="1" applyFont="1" applyFill="1" applyAlignment="1">
      <alignment vertical="center"/>
    </xf>
    <xf numFmtId="167" fontId="2" fillId="2" borderId="8" xfId="0" applyNumberFormat="1" applyFont="1" applyFill="1" applyBorder="1" applyAlignment="1">
      <alignment vertical="center"/>
    </xf>
    <xf numFmtId="167" fontId="2" fillId="2" borderId="9" xfId="0" applyNumberFormat="1" applyFont="1" applyFill="1" applyBorder="1" applyAlignment="1">
      <alignment vertical="center"/>
    </xf>
    <xf numFmtId="167" fontId="2" fillId="2" borderId="12" xfId="0" applyNumberFormat="1" applyFont="1" applyFill="1" applyBorder="1" applyAlignment="1">
      <alignment vertical="center"/>
    </xf>
    <xf numFmtId="167" fontId="3" fillId="2" borderId="16" xfId="0" applyNumberFormat="1" applyFont="1" applyFill="1" applyBorder="1" applyAlignment="1">
      <alignment vertical="center"/>
    </xf>
    <xf numFmtId="167" fontId="2" fillId="2" borderId="1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Alignment="1">
      <alignment vertical="center"/>
    </xf>
    <xf numFmtId="3" fontId="3" fillId="2" borderId="3" xfId="0" applyNumberFormat="1" applyFont="1" applyFill="1" applyBorder="1" applyAlignment="1">
      <alignment vertical="center"/>
    </xf>
    <xf numFmtId="3" fontId="2" fillId="2" borderId="8" xfId="0" applyNumberFormat="1" applyFont="1" applyFill="1" applyBorder="1" applyAlignment="1">
      <alignment vertical="center"/>
    </xf>
    <xf numFmtId="3" fontId="2" fillId="2" borderId="9" xfId="0" applyNumberFormat="1" applyFont="1" applyFill="1" applyBorder="1" applyAlignment="1">
      <alignment vertical="center"/>
    </xf>
    <xf numFmtId="3" fontId="2" fillId="2" borderId="11" xfId="0" applyNumberFormat="1" applyFont="1" applyFill="1" applyBorder="1" applyAlignment="1">
      <alignment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1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zoomScale="120" zoomScaleNormal="120" workbookViewId="0">
      <selection activeCell="L23" sqref="L23"/>
    </sheetView>
  </sheetViews>
  <sheetFormatPr defaultColWidth="20" defaultRowHeight="12.75" x14ac:dyDescent="0.25"/>
  <cols>
    <col min="1" max="1" width="17.42578125" style="3" customWidth="1"/>
    <col min="2" max="2" width="15.7109375" style="3" customWidth="1"/>
    <col min="3" max="3" width="6.85546875" style="3" bestFit="1" customWidth="1"/>
    <col min="4" max="5" width="6.28515625" style="3" customWidth="1"/>
    <col min="6" max="6" width="29.85546875" style="3" customWidth="1"/>
    <col min="7" max="9" width="12.28515625" style="3" customWidth="1"/>
    <col min="10" max="11" width="7.7109375" style="3" customWidth="1"/>
    <col min="12" max="16384" width="20" style="3"/>
  </cols>
  <sheetData>
    <row r="1" spans="1:10" x14ac:dyDescent="0.25">
      <c r="A1" s="83" t="s">
        <v>84</v>
      </c>
      <c r="B1" s="83"/>
      <c r="C1" s="83"/>
      <c r="D1" s="83"/>
      <c r="E1" s="83"/>
      <c r="F1" s="83"/>
      <c r="G1" s="83"/>
      <c r="H1" s="83"/>
      <c r="I1" s="83"/>
    </row>
    <row r="2" spans="1:10" ht="13.5" thickBot="1" x14ac:dyDescent="0.3">
      <c r="I2" s="4" t="s">
        <v>0</v>
      </c>
    </row>
    <row r="3" spans="1:10" ht="31.5" customHeight="1" thickBot="1" x14ac:dyDescent="0.3">
      <c r="A3" s="5" t="s">
        <v>1</v>
      </c>
      <c r="B3" s="5" t="s">
        <v>2</v>
      </c>
      <c r="C3" s="5" t="s">
        <v>3</v>
      </c>
      <c r="D3" s="6" t="s">
        <v>4</v>
      </c>
      <c r="E3" s="5" t="s">
        <v>5</v>
      </c>
      <c r="F3" s="5" t="s">
        <v>6</v>
      </c>
      <c r="G3" s="6" t="s">
        <v>7</v>
      </c>
      <c r="H3" s="6" t="s">
        <v>8</v>
      </c>
      <c r="I3" s="6" t="s">
        <v>9</v>
      </c>
    </row>
    <row r="4" spans="1:10" ht="15" customHeight="1" x14ac:dyDescent="0.25">
      <c r="A4" s="7" t="s">
        <v>56</v>
      </c>
      <c r="B4" s="8" t="s">
        <v>10</v>
      </c>
      <c r="C4" s="9" t="s">
        <v>11</v>
      </c>
      <c r="D4" s="10" t="s">
        <v>12</v>
      </c>
      <c r="E4" s="10" t="s">
        <v>12</v>
      </c>
      <c r="F4" s="11" t="s">
        <v>13</v>
      </c>
      <c r="G4" s="68">
        <v>0</v>
      </c>
      <c r="H4" s="68">
        <v>0</v>
      </c>
      <c r="I4" s="13">
        <v>0</v>
      </c>
      <c r="J4" s="14"/>
    </row>
    <row r="5" spans="1:10" ht="15" customHeight="1" x14ac:dyDescent="0.25">
      <c r="B5" s="18"/>
      <c r="C5" s="9" t="s">
        <v>14</v>
      </c>
      <c r="D5" s="10" t="s">
        <v>12</v>
      </c>
      <c r="E5" s="10" t="s">
        <v>12</v>
      </c>
      <c r="F5" s="11" t="s">
        <v>15</v>
      </c>
      <c r="G5" s="68">
        <v>0</v>
      </c>
      <c r="H5" s="68">
        <v>0</v>
      </c>
      <c r="I5" s="13">
        <v>0</v>
      </c>
    </row>
    <row r="6" spans="1:10" ht="15" customHeight="1" x14ac:dyDescent="0.25">
      <c r="B6" s="18"/>
      <c r="C6" s="17" t="s">
        <v>16</v>
      </c>
      <c r="D6" s="10" t="s">
        <v>12</v>
      </c>
      <c r="E6" s="10" t="s">
        <v>12</v>
      </c>
      <c r="F6" s="11" t="s">
        <v>17</v>
      </c>
      <c r="G6" s="68">
        <v>0</v>
      </c>
      <c r="H6" s="68">
        <v>0</v>
      </c>
      <c r="I6" s="13">
        <v>0</v>
      </c>
      <c r="J6" s="14"/>
    </row>
    <row r="7" spans="1:10" ht="15" customHeight="1" x14ac:dyDescent="0.25">
      <c r="B7" s="18"/>
      <c r="C7" s="17" t="s">
        <v>18</v>
      </c>
      <c r="D7" s="10" t="s">
        <v>12</v>
      </c>
      <c r="E7" s="10" t="s">
        <v>12</v>
      </c>
      <c r="F7" s="11" t="s">
        <v>19</v>
      </c>
      <c r="G7" s="68">
        <v>0</v>
      </c>
      <c r="H7" s="68">
        <v>0</v>
      </c>
      <c r="I7" s="13">
        <v>0</v>
      </c>
      <c r="J7" s="14"/>
    </row>
    <row r="8" spans="1:10" ht="15" customHeight="1" x14ac:dyDescent="0.25">
      <c r="A8" s="16"/>
      <c r="B8" s="16"/>
      <c r="C8" s="17" t="s">
        <v>20</v>
      </c>
      <c r="D8" s="10" t="s">
        <v>12</v>
      </c>
      <c r="E8" s="10" t="s">
        <v>12</v>
      </c>
      <c r="F8" s="11" t="s">
        <v>21</v>
      </c>
      <c r="G8" s="68">
        <v>0</v>
      </c>
      <c r="H8" s="68">
        <v>0</v>
      </c>
      <c r="I8" s="13">
        <v>0</v>
      </c>
      <c r="J8" s="14"/>
    </row>
    <row r="9" spans="1:10" ht="15" customHeight="1" x14ac:dyDescent="0.25">
      <c r="A9" s="16"/>
      <c r="B9" s="16"/>
      <c r="C9" s="17" t="s">
        <v>22</v>
      </c>
      <c r="D9" s="10" t="s">
        <v>12</v>
      </c>
      <c r="E9" s="10" t="s">
        <v>12</v>
      </c>
      <c r="F9" s="11" t="s">
        <v>23</v>
      </c>
      <c r="G9" s="68">
        <v>623066</v>
      </c>
      <c r="H9" s="68">
        <v>853060</v>
      </c>
      <c r="I9" s="13">
        <v>707496.29999999993</v>
      </c>
      <c r="J9" s="14"/>
    </row>
    <row r="10" spans="1:10" ht="15" customHeight="1" x14ac:dyDescent="0.25">
      <c r="A10" s="16"/>
      <c r="B10" s="16"/>
      <c r="C10" s="17"/>
      <c r="D10" s="10"/>
      <c r="E10" s="10"/>
      <c r="F10" s="63" t="s">
        <v>24</v>
      </c>
      <c r="G10" s="68">
        <v>592000</v>
      </c>
      <c r="H10" s="68">
        <v>817994</v>
      </c>
      <c r="I10" s="13">
        <v>704576.36</v>
      </c>
      <c r="J10" s="14"/>
    </row>
    <row r="11" spans="1:10" ht="15" customHeight="1" x14ac:dyDescent="0.25">
      <c r="A11" s="16"/>
      <c r="B11" s="16"/>
      <c r="C11" s="17"/>
      <c r="D11" s="10"/>
      <c r="E11" s="10"/>
      <c r="F11" s="64" t="s">
        <v>25</v>
      </c>
      <c r="G11" s="68">
        <v>31066</v>
      </c>
      <c r="H11" s="68">
        <v>31066</v>
      </c>
      <c r="I11" s="13">
        <v>0</v>
      </c>
      <c r="J11" s="14"/>
    </row>
    <row r="12" spans="1:10" ht="15" customHeight="1" x14ac:dyDescent="0.25">
      <c r="A12" s="16"/>
      <c r="B12" s="16"/>
      <c r="C12" s="17" t="s">
        <v>26</v>
      </c>
      <c r="D12" s="10" t="s">
        <v>12</v>
      </c>
      <c r="E12" s="10" t="s">
        <v>12</v>
      </c>
      <c r="F12" s="11" t="s">
        <v>27</v>
      </c>
      <c r="G12" s="68">
        <v>296000</v>
      </c>
      <c r="H12" s="68">
        <v>356000</v>
      </c>
      <c r="I12" s="13">
        <v>286675.08</v>
      </c>
      <c r="J12" s="14"/>
    </row>
    <row r="13" spans="1:10" ht="15" customHeight="1" x14ac:dyDescent="0.25">
      <c r="A13" s="16"/>
      <c r="B13" s="16"/>
      <c r="C13" s="17" t="s">
        <v>28</v>
      </c>
      <c r="D13" s="10" t="s">
        <v>12</v>
      </c>
      <c r="E13" s="10" t="s">
        <v>12</v>
      </c>
      <c r="F13" s="11" t="s">
        <v>29</v>
      </c>
      <c r="G13" s="68">
        <v>10000</v>
      </c>
      <c r="H13" s="68">
        <v>10000</v>
      </c>
      <c r="I13" s="13">
        <v>10000</v>
      </c>
      <c r="J13" s="32"/>
    </row>
    <row r="14" spans="1:10" ht="15" customHeight="1" x14ac:dyDescent="0.25">
      <c r="A14" s="16"/>
      <c r="B14" s="16"/>
      <c r="C14" s="17" t="s">
        <v>30</v>
      </c>
      <c r="D14" s="10" t="s">
        <v>12</v>
      </c>
      <c r="E14" s="10" t="s">
        <v>12</v>
      </c>
      <c r="F14" s="11" t="s">
        <v>31</v>
      </c>
      <c r="G14" s="67">
        <v>0</v>
      </c>
      <c r="H14" s="68">
        <v>0</v>
      </c>
      <c r="I14" s="13">
        <v>0</v>
      </c>
      <c r="J14" s="14"/>
    </row>
    <row r="15" spans="1:10" ht="15" customHeight="1" x14ac:dyDescent="0.25">
      <c r="A15" s="16"/>
      <c r="B15" s="16"/>
      <c r="C15" s="17" t="s">
        <v>32</v>
      </c>
      <c r="D15" s="10" t="s">
        <v>12</v>
      </c>
      <c r="E15" s="10" t="s">
        <v>12</v>
      </c>
      <c r="F15" s="11" t="s">
        <v>33</v>
      </c>
      <c r="G15" s="67">
        <v>0</v>
      </c>
      <c r="H15" s="68">
        <v>0</v>
      </c>
      <c r="I15" s="13">
        <v>0</v>
      </c>
      <c r="J15" s="14"/>
    </row>
    <row r="16" spans="1:10" ht="15" customHeight="1" x14ac:dyDescent="0.25">
      <c r="A16" s="16"/>
      <c r="B16" s="16"/>
      <c r="C16" s="17"/>
      <c r="D16" s="10"/>
      <c r="E16" s="10"/>
      <c r="F16" s="65" t="s">
        <v>24</v>
      </c>
      <c r="G16" s="67">
        <v>0</v>
      </c>
      <c r="H16" s="68">
        <v>0</v>
      </c>
      <c r="I16" s="13">
        <v>0</v>
      </c>
      <c r="J16" s="14"/>
    </row>
    <row r="17" spans="1:10" ht="15" customHeight="1" x14ac:dyDescent="0.25">
      <c r="A17" s="16"/>
      <c r="B17" s="16"/>
      <c r="C17" s="17"/>
      <c r="D17" s="10"/>
      <c r="E17" s="10"/>
      <c r="F17" s="66" t="s">
        <v>25</v>
      </c>
      <c r="G17" s="67">
        <v>0</v>
      </c>
      <c r="H17" s="68">
        <v>0</v>
      </c>
      <c r="I17" s="13">
        <v>0</v>
      </c>
      <c r="J17" s="14"/>
    </row>
    <row r="18" spans="1:10" ht="15" customHeight="1" x14ac:dyDescent="0.25">
      <c r="A18" s="16"/>
      <c r="B18" s="16"/>
      <c r="C18" s="17" t="s">
        <v>34</v>
      </c>
      <c r="D18" s="10" t="s">
        <v>12</v>
      </c>
      <c r="E18" s="10" t="s">
        <v>12</v>
      </c>
      <c r="F18" s="11" t="s">
        <v>35</v>
      </c>
      <c r="G18" s="67">
        <v>0</v>
      </c>
      <c r="H18" s="68">
        <v>0</v>
      </c>
      <c r="I18" s="13">
        <v>0</v>
      </c>
      <c r="J18" s="14"/>
    </row>
    <row r="19" spans="1:10" ht="15" customHeight="1" x14ac:dyDescent="0.25">
      <c r="A19" s="16"/>
      <c r="B19" s="16"/>
      <c r="C19" s="17" t="s">
        <v>36</v>
      </c>
      <c r="D19" s="10" t="s">
        <v>12</v>
      </c>
      <c r="E19" s="10" t="s">
        <v>12</v>
      </c>
      <c r="F19" s="11" t="s">
        <v>37</v>
      </c>
      <c r="G19" s="67">
        <v>0</v>
      </c>
      <c r="H19" s="68">
        <v>0</v>
      </c>
      <c r="I19" s="13">
        <v>0</v>
      </c>
      <c r="J19" s="14"/>
    </row>
    <row r="20" spans="1:10" ht="15" customHeight="1" x14ac:dyDescent="0.25">
      <c r="A20" s="16"/>
      <c r="B20" s="16"/>
      <c r="C20" s="17" t="s">
        <v>38</v>
      </c>
      <c r="D20" s="10" t="s">
        <v>12</v>
      </c>
      <c r="E20" s="10" t="s">
        <v>12</v>
      </c>
      <c r="F20" s="11" t="s">
        <v>39</v>
      </c>
      <c r="G20" s="67">
        <v>0</v>
      </c>
      <c r="H20" s="68">
        <v>0</v>
      </c>
      <c r="I20" s="13">
        <v>0</v>
      </c>
      <c r="J20" s="14"/>
    </row>
    <row r="21" spans="1:10" ht="15" customHeight="1" x14ac:dyDescent="0.25">
      <c r="A21" s="30"/>
      <c r="B21" s="18"/>
      <c r="C21" s="17" t="s">
        <v>40</v>
      </c>
      <c r="D21" s="10" t="s">
        <v>12</v>
      </c>
      <c r="E21" s="10" t="s">
        <v>12</v>
      </c>
      <c r="F21" s="11" t="s">
        <v>41</v>
      </c>
      <c r="G21" s="67">
        <v>0</v>
      </c>
      <c r="H21" s="68">
        <v>0</v>
      </c>
      <c r="I21" s="13">
        <v>0</v>
      </c>
      <c r="J21" s="14"/>
    </row>
    <row r="22" spans="1:10" ht="15" customHeight="1" x14ac:dyDescent="0.25">
      <c r="A22" s="30"/>
      <c r="B22" s="18"/>
      <c r="C22" s="17" t="s">
        <v>42</v>
      </c>
      <c r="D22" s="10" t="s">
        <v>12</v>
      </c>
      <c r="E22" s="10" t="s">
        <v>12</v>
      </c>
      <c r="F22" s="11" t="s">
        <v>43</v>
      </c>
      <c r="G22" s="67">
        <v>5000</v>
      </c>
      <c r="H22" s="68">
        <v>1000</v>
      </c>
      <c r="I22" s="13">
        <v>49.84</v>
      </c>
      <c r="J22" s="14"/>
    </row>
    <row r="23" spans="1:10" ht="15" customHeight="1" x14ac:dyDescent="0.25">
      <c r="A23" s="30"/>
      <c r="B23" s="18"/>
      <c r="C23" s="19" t="s">
        <v>44</v>
      </c>
      <c r="D23" s="20" t="s">
        <v>12</v>
      </c>
      <c r="E23" s="20" t="s">
        <v>12</v>
      </c>
      <c r="F23" s="21" t="s">
        <v>45</v>
      </c>
      <c r="G23" s="67">
        <v>0</v>
      </c>
      <c r="H23" s="68">
        <v>29249</v>
      </c>
      <c r="I23" s="13">
        <v>29248.99</v>
      </c>
      <c r="J23" s="14"/>
    </row>
    <row r="24" spans="1:10" ht="15" customHeight="1" x14ac:dyDescent="0.25">
      <c r="A24" s="30"/>
      <c r="B24" s="80" t="s">
        <v>46</v>
      </c>
      <c r="C24" s="81"/>
      <c r="D24" s="81"/>
      <c r="E24" s="81"/>
      <c r="F24" s="82"/>
      <c r="G24" s="69">
        <f>+SUM(G4:G23)-G16-G17-G10-G11</f>
        <v>934066</v>
      </c>
      <c r="H24" s="70">
        <f t="shared" ref="H24:I24" si="0">+SUM(H4:H23)-H16-H17-H10-H11</f>
        <v>1249309</v>
      </c>
      <c r="I24" s="26">
        <f t="shared" si="0"/>
        <v>1033470.2100000001</v>
      </c>
      <c r="J24" s="14"/>
    </row>
    <row r="25" spans="1:10" ht="16.149999999999999" customHeight="1" thickBot="1" x14ac:dyDescent="0.3">
      <c r="A25" s="27" t="s">
        <v>47</v>
      </c>
      <c r="B25" s="27"/>
      <c r="C25" s="28"/>
      <c r="D25" s="28"/>
      <c r="E25" s="28"/>
      <c r="F25" s="28"/>
      <c r="G25" s="73">
        <f>G24</f>
        <v>934066</v>
      </c>
      <c r="H25" s="73">
        <f t="shared" ref="H25:I25" si="1">H24</f>
        <v>1249309</v>
      </c>
      <c r="I25" s="33">
        <f t="shared" si="1"/>
        <v>1033470.2100000001</v>
      </c>
    </row>
    <row r="27" spans="1:10" x14ac:dyDescent="0.25">
      <c r="H27" s="31"/>
      <c r="I27" s="31"/>
    </row>
    <row r="28" spans="1:10" x14ac:dyDescent="0.25">
      <c r="H28" s="31"/>
    </row>
    <row r="29" spans="1:10" x14ac:dyDescent="0.25">
      <c r="G29" s="31"/>
      <c r="H29" s="31"/>
    </row>
  </sheetData>
  <mergeCells count="2">
    <mergeCell ref="B24:F24"/>
    <mergeCell ref="A1:I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02FFA-B479-4866-9014-DE588EAA52EF}">
  <dimension ref="A1:K29"/>
  <sheetViews>
    <sheetView zoomScale="120" zoomScaleNormal="120" workbookViewId="0">
      <selection activeCell="L6" sqref="L6"/>
    </sheetView>
  </sheetViews>
  <sheetFormatPr defaultColWidth="20" defaultRowHeight="12.75" x14ac:dyDescent="0.25"/>
  <cols>
    <col min="1" max="1" width="17.42578125" style="3" customWidth="1"/>
    <col min="2" max="2" width="18.140625" style="3" bestFit="1" customWidth="1"/>
    <col min="3" max="3" width="6.85546875" style="3" bestFit="1" customWidth="1"/>
    <col min="4" max="5" width="6.28515625" style="3" customWidth="1"/>
    <col min="6" max="6" width="29.85546875" style="3" customWidth="1"/>
    <col min="7" max="9" width="12.28515625" style="3" customWidth="1"/>
    <col min="10" max="11" width="7.7109375" style="3" customWidth="1"/>
    <col min="12" max="16384" width="20" style="3"/>
  </cols>
  <sheetData>
    <row r="1" spans="1:11" x14ac:dyDescent="0.25">
      <c r="A1" s="1" t="s">
        <v>91</v>
      </c>
      <c r="B1" s="2"/>
      <c r="C1" s="2"/>
      <c r="D1" s="2"/>
      <c r="E1" s="2"/>
      <c r="F1" s="2"/>
      <c r="G1" s="2"/>
      <c r="H1" s="2"/>
      <c r="I1" s="2"/>
    </row>
    <row r="2" spans="1:11" ht="13.5" thickBot="1" x14ac:dyDescent="0.3">
      <c r="I2" s="4" t="s">
        <v>0</v>
      </c>
    </row>
    <row r="3" spans="1:11" ht="31.5" customHeight="1" thickBot="1" x14ac:dyDescent="0.3">
      <c r="A3" s="5" t="s">
        <v>1</v>
      </c>
      <c r="B3" s="5" t="s">
        <v>2</v>
      </c>
      <c r="C3" s="5" t="s">
        <v>3</v>
      </c>
      <c r="D3" s="6" t="s">
        <v>4</v>
      </c>
      <c r="E3" s="5" t="s">
        <v>5</v>
      </c>
      <c r="F3" s="5" t="s">
        <v>6</v>
      </c>
      <c r="G3" s="6" t="s">
        <v>7</v>
      </c>
      <c r="H3" s="6" t="s">
        <v>8</v>
      </c>
      <c r="I3" s="6" t="s">
        <v>9</v>
      </c>
    </row>
    <row r="4" spans="1:11" ht="15" customHeight="1" x14ac:dyDescent="0.25">
      <c r="A4" s="7" t="s">
        <v>128</v>
      </c>
      <c r="B4" s="53" t="s">
        <v>88</v>
      </c>
      <c r="C4" s="43" t="s">
        <v>11</v>
      </c>
      <c r="D4" s="44" t="s">
        <v>12</v>
      </c>
      <c r="E4" s="44" t="s">
        <v>12</v>
      </c>
      <c r="F4" s="45" t="s">
        <v>13</v>
      </c>
      <c r="G4" s="72">
        <v>0</v>
      </c>
      <c r="H4" s="72">
        <v>0</v>
      </c>
      <c r="I4" s="46">
        <v>0</v>
      </c>
    </row>
    <row r="5" spans="1:11" ht="15" customHeight="1" x14ac:dyDescent="0.25">
      <c r="A5" s="15"/>
      <c r="B5" s="16"/>
      <c r="C5" s="9" t="s">
        <v>14</v>
      </c>
      <c r="D5" s="10" t="s">
        <v>12</v>
      </c>
      <c r="E5" s="10" t="s">
        <v>12</v>
      </c>
      <c r="F5" s="11" t="s">
        <v>15</v>
      </c>
      <c r="G5" s="68">
        <v>0</v>
      </c>
      <c r="H5" s="68">
        <v>0</v>
      </c>
      <c r="I5" s="13">
        <v>0</v>
      </c>
      <c r="J5" s="13"/>
      <c r="K5" s="13"/>
    </row>
    <row r="6" spans="1:11" ht="15" customHeight="1" x14ac:dyDescent="0.25">
      <c r="A6" s="15"/>
      <c r="B6" s="16"/>
      <c r="C6" s="17" t="s">
        <v>16</v>
      </c>
      <c r="D6" s="10" t="s">
        <v>12</v>
      </c>
      <c r="E6" s="10" t="s">
        <v>12</v>
      </c>
      <c r="F6" s="11" t="s">
        <v>17</v>
      </c>
      <c r="G6" s="68">
        <v>0</v>
      </c>
      <c r="H6" s="68">
        <v>0</v>
      </c>
      <c r="I6" s="13">
        <v>0</v>
      </c>
    </row>
    <row r="7" spans="1:11" ht="15" customHeight="1" x14ac:dyDescent="0.25">
      <c r="A7" s="15"/>
      <c r="B7" s="16"/>
      <c r="C7" s="17" t="s">
        <v>18</v>
      </c>
      <c r="D7" s="10" t="s">
        <v>12</v>
      </c>
      <c r="E7" s="10" t="s">
        <v>12</v>
      </c>
      <c r="F7" s="11" t="s">
        <v>19</v>
      </c>
      <c r="G7" s="68">
        <v>0</v>
      </c>
      <c r="H7" s="68">
        <v>0</v>
      </c>
      <c r="I7" s="13">
        <v>0</v>
      </c>
    </row>
    <row r="8" spans="1:11" ht="15" customHeight="1" x14ac:dyDescent="0.25">
      <c r="A8" s="34"/>
      <c r="B8" s="18"/>
      <c r="C8" s="17" t="s">
        <v>20</v>
      </c>
      <c r="D8" s="10" t="s">
        <v>12</v>
      </c>
      <c r="E8" s="10" t="s">
        <v>12</v>
      </c>
      <c r="F8" s="11" t="s">
        <v>21</v>
      </c>
      <c r="G8" s="68">
        <v>0</v>
      </c>
      <c r="H8" s="68">
        <v>0</v>
      </c>
      <c r="I8" s="13">
        <v>0</v>
      </c>
    </row>
    <row r="9" spans="1:11" ht="15" customHeight="1" x14ac:dyDescent="0.25">
      <c r="A9" s="34"/>
      <c r="B9" s="18"/>
      <c r="C9" s="17" t="s">
        <v>22</v>
      </c>
      <c r="D9" s="10" t="s">
        <v>12</v>
      </c>
      <c r="E9" s="10" t="s">
        <v>12</v>
      </c>
      <c r="F9" s="11" t="s">
        <v>23</v>
      </c>
      <c r="G9" s="68">
        <v>3332</v>
      </c>
      <c r="H9" s="68">
        <v>3332</v>
      </c>
      <c r="I9" s="13">
        <v>4441.49</v>
      </c>
    </row>
    <row r="10" spans="1:11" ht="15" customHeight="1" x14ac:dyDescent="0.25">
      <c r="A10" s="34"/>
      <c r="B10" s="18"/>
      <c r="C10" s="17"/>
      <c r="D10" s="10"/>
      <c r="E10" s="10"/>
      <c r="F10" s="63" t="s">
        <v>24</v>
      </c>
      <c r="G10" s="68">
        <v>3332</v>
      </c>
      <c r="H10" s="68">
        <v>3332</v>
      </c>
      <c r="I10" s="13">
        <v>4441.49</v>
      </c>
    </row>
    <row r="11" spans="1:11" ht="15" customHeight="1" x14ac:dyDescent="0.25">
      <c r="A11" s="34"/>
      <c r="B11" s="18"/>
      <c r="C11" s="17"/>
      <c r="D11" s="10"/>
      <c r="E11" s="10"/>
      <c r="F11" s="64" t="s">
        <v>25</v>
      </c>
      <c r="G11" s="68">
        <v>0</v>
      </c>
      <c r="H11" s="68">
        <v>0</v>
      </c>
      <c r="I11" s="13">
        <v>0</v>
      </c>
    </row>
    <row r="12" spans="1:11" ht="15" customHeight="1" x14ac:dyDescent="0.25">
      <c r="A12" s="34"/>
      <c r="B12" s="18"/>
      <c r="C12" s="17" t="s">
        <v>26</v>
      </c>
      <c r="D12" s="10" t="s">
        <v>12</v>
      </c>
      <c r="E12" s="10" t="s">
        <v>12</v>
      </c>
      <c r="F12" s="11" t="s">
        <v>27</v>
      </c>
      <c r="G12" s="68">
        <v>467479</v>
      </c>
      <c r="H12" s="68">
        <v>467479</v>
      </c>
      <c r="I12" s="13">
        <v>513119.30999999994</v>
      </c>
    </row>
    <row r="13" spans="1:11" ht="15" customHeight="1" x14ac:dyDescent="0.25">
      <c r="A13" s="34"/>
      <c r="B13" s="18"/>
      <c r="C13" s="17" t="s">
        <v>28</v>
      </c>
      <c r="D13" s="10" t="s">
        <v>12</v>
      </c>
      <c r="E13" s="10" t="s">
        <v>12</v>
      </c>
      <c r="F13" s="11" t="s">
        <v>29</v>
      </c>
      <c r="G13" s="68">
        <v>15000</v>
      </c>
      <c r="H13" s="68">
        <v>15000</v>
      </c>
      <c r="I13" s="13">
        <v>47721.120000000003</v>
      </c>
    </row>
    <row r="14" spans="1:11" ht="15" customHeight="1" x14ac:dyDescent="0.25">
      <c r="A14" s="34"/>
      <c r="B14" s="18"/>
      <c r="C14" s="17" t="s">
        <v>30</v>
      </c>
      <c r="D14" s="10" t="s">
        <v>12</v>
      </c>
      <c r="E14" s="10" t="s">
        <v>12</v>
      </c>
      <c r="F14" s="11" t="s">
        <v>31</v>
      </c>
      <c r="G14" s="67">
        <v>0</v>
      </c>
      <c r="H14" s="68">
        <v>0</v>
      </c>
      <c r="I14" s="13">
        <v>0</v>
      </c>
    </row>
    <row r="15" spans="1:11" ht="15" customHeight="1" x14ac:dyDescent="0.25">
      <c r="A15" s="34"/>
      <c r="B15" s="18"/>
      <c r="C15" s="17" t="s">
        <v>32</v>
      </c>
      <c r="D15" s="10" t="s">
        <v>12</v>
      </c>
      <c r="E15" s="10" t="s">
        <v>12</v>
      </c>
      <c r="F15" s="11" t="s">
        <v>33</v>
      </c>
      <c r="G15" s="67">
        <v>932000</v>
      </c>
      <c r="H15" s="68">
        <v>932000</v>
      </c>
      <c r="I15" s="13">
        <v>914500</v>
      </c>
    </row>
    <row r="16" spans="1:11" ht="15" customHeight="1" x14ac:dyDescent="0.25">
      <c r="A16" s="34"/>
      <c r="B16" s="18"/>
      <c r="C16" s="17"/>
      <c r="D16" s="10"/>
      <c r="E16" s="10"/>
      <c r="F16" s="65" t="s">
        <v>24</v>
      </c>
      <c r="G16" s="67">
        <v>900000</v>
      </c>
      <c r="H16" s="68">
        <v>900000</v>
      </c>
      <c r="I16" s="13">
        <v>900000</v>
      </c>
    </row>
    <row r="17" spans="1:11" ht="15" customHeight="1" x14ac:dyDescent="0.25">
      <c r="A17" s="34"/>
      <c r="B17" s="18"/>
      <c r="C17" s="17"/>
      <c r="D17" s="10"/>
      <c r="E17" s="10"/>
      <c r="F17" s="66" t="s">
        <v>25</v>
      </c>
      <c r="G17" s="67">
        <v>15000</v>
      </c>
      <c r="H17" s="68">
        <v>15000</v>
      </c>
      <c r="I17" s="13">
        <v>0</v>
      </c>
    </row>
    <row r="18" spans="1:11" ht="15" customHeight="1" x14ac:dyDescent="0.25">
      <c r="A18" s="34"/>
      <c r="B18" s="18"/>
      <c r="C18" s="17" t="s">
        <v>34</v>
      </c>
      <c r="D18" s="10" t="s">
        <v>12</v>
      </c>
      <c r="E18" s="10" t="s">
        <v>12</v>
      </c>
      <c r="F18" s="11" t="s">
        <v>35</v>
      </c>
      <c r="G18" s="67">
        <v>0</v>
      </c>
      <c r="H18" s="68">
        <v>0</v>
      </c>
      <c r="I18" s="13">
        <v>0</v>
      </c>
    </row>
    <row r="19" spans="1:11" ht="15" customHeight="1" x14ac:dyDescent="0.25">
      <c r="A19" s="34"/>
      <c r="B19" s="18"/>
      <c r="C19" s="17" t="s">
        <v>36</v>
      </c>
      <c r="D19" s="10" t="s">
        <v>12</v>
      </c>
      <c r="E19" s="10" t="s">
        <v>12</v>
      </c>
      <c r="F19" s="11" t="s">
        <v>37</v>
      </c>
      <c r="G19" s="67">
        <v>494297</v>
      </c>
      <c r="H19" s="68">
        <v>494297</v>
      </c>
      <c r="I19" s="13">
        <v>0</v>
      </c>
    </row>
    <row r="20" spans="1:11" ht="15" customHeight="1" x14ac:dyDescent="0.25">
      <c r="A20" s="34"/>
      <c r="B20" s="18"/>
      <c r="C20" s="17" t="s">
        <v>38</v>
      </c>
      <c r="D20" s="10" t="s">
        <v>12</v>
      </c>
      <c r="E20" s="10" t="s">
        <v>12</v>
      </c>
      <c r="F20" s="11" t="s">
        <v>39</v>
      </c>
      <c r="G20" s="67">
        <v>0</v>
      </c>
      <c r="H20" s="68">
        <v>0</v>
      </c>
      <c r="I20" s="13">
        <v>0</v>
      </c>
    </row>
    <row r="21" spans="1:11" ht="15" customHeight="1" x14ac:dyDescent="0.25">
      <c r="A21" s="34"/>
      <c r="B21" s="18"/>
      <c r="C21" s="17" t="s">
        <v>40</v>
      </c>
      <c r="D21" s="10" t="s">
        <v>12</v>
      </c>
      <c r="E21" s="10" t="s">
        <v>12</v>
      </c>
      <c r="F21" s="11" t="s">
        <v>41</v>
      </c>
      <c r="G21" s="67">
        <v>0</v>
      </c>
      <c r="H21" s="68">
        <v>0</v>
      </c>
      <c r="I21" s="13">
        <v>0</v>
      </c>
    </row>
    <row r="22" spans="1:11" ht="15" customHeight="1" x14ac:dyDescent="0.25">
      <c r="A22" s="34"/>
      <c r="B22" s="18"/>
      <c r="C22" s="17" t="s">
        <v>42</v>
      </c>
      <c r="D22" s="10" t="s">
        <v>12</v>
      </c>
      <c r="E22" s="10" t="s">
        <v>12</v>
      </c>
      <c r="F22" s="11" t="s">
        <v>43</v>
      </c>
      <c r="G22" s="67">
        <v>150</v>
      </c>
      <c r="H22" s="68">
        <v>150</v>
      </c>
      <c r="I22" s="13">
        <v>249.06</v>
      </c>
    </row>
    <row r="23" spans="1:11" ht="15" customHeight="1" x14ac:dyDescent="0.25">
      <c r="A23" s="34"/>
      <c r="B23" s="18"/>
      <c r="C23" s="19" t="s">
        <v>44</v>
      </c>
      <c r="D23" s="20" t="s">
        <v>12</v>
      </c>
      <c r="E23" s="20" t="s">
        <v>12</v>
      </c>
      <c r="F23" s="21" t="s">
        <v>45</v>
      </c>
      <c r="G23" s="67">
        <v>0</v>
      </c>
      <c r="H23" s="68">
        <v>421122</v>
      </c>
      <c r="I23" s="13">
        <v>421122</v>
      </c>
      <c r="J23" s="13"/>
      <c r="K23" s="13"/>
    </row>
    <row r="24" spans="1:11" ht="15" customHeight="1" x14ac:dyDescent="0.25">
      <c r="A24" s="34"/>
      <c r="B24" s="80" t="s">
        <v>89</v>
      </c>
      <c r="C24" s="81"/>
      <c r="D24" s="81"/>
      <c r="E24" s="81"/>
      <c r="F24" s="82"/>
      <c r="G24" s="70">
        <f>+SUM(G4:G23)-G16-G17-G10-G11</f>
        <v>1912258</v>
      </c>
      <c r="H24" s="70">
        <f>+SUM(H4:H23)-H16-H17-H10-H11</f>
        <v>2333380</v>
      </c>
      <c r="I24" s="26">
        <f>+SUM(I4:I23)-I16-I17-I10-I11</f>
        <v>1901152.9800000002</v>
      </c>
    </row>
    <row r="25" spans="1:11" ht="16.149999999999999" customHeight="1" thickBot="1" x14ac:dyDescent="0.3">
      <c r="A25" s="27" t="s">
        <v>90</v>
      </c>
      <c r="B25" s="27"/>
      <c r="C25" s="28"/>
      <c r="D25" s="28"/>
      <c r="E25" s="28"/>
      <c r="F25" s="28"/>
      <c r="G25" s="73">
        <f>G24</f>
        <v>1912258</v>
      </c>
      <c r="H25" s="73">
        <f t="shared" ref="H25:I25" si="0">H24</f>
        <v>2333380</v>
      </c>
      <c r="I25" s="33">
        <f t="shared" si="0"/>
        <v>1901152.9800000002</v>
      </c>
    </row>
    <row r="27" spans="1:11" x14ac:dyDescent="0.25">
      <c r="H27" s="31"/>
      <c r="I27" s="31"/>
    </row>
    <row r="28" spans="1:11" x14ac:dyDescent="0.25">
      <c r="H28" s="31"/>
    </row>
    <row r="29" spans="1:11" x14ac:dyDescent="0.25">
      <c r="G29" s="31"/>
    </row>
  </sheetData>
  <mergeCells count="1">
    <mergeCell ref="B24:F2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E8F08-A9F7-4E9C-865C-749D706ABAE9}">
  <dimension ref="A1:K50"/>
  <sheetViews>
    <sheetView zoomScale="120" zoomScaleNormal="120" workbookViewId="0">
      <selection activeCell="B23" sqref="B23"/>
    </sheetView>
  </sheetViews>
  <sheetFormatPr defaultColWidth="20" defaultRowHeight="12.75" x14ac:dyDescent="0.25"/>
  <cols>
    <col min="1" max="1" width="17.42578125" style="3" customWidth="1"/>
    <col min="2" max="2" width="17.85546875" style="3" customWidth="1"/>
    <col min="3" max="6" width="6.28515625" style="3" customWidth="1"/>
    <col min="7" max="7" width="29.85546875" style="3" customWidth="1"/>
    <col min="8" max="10" width="12.28515625" style="3" customWidth="1"/>
    <col min="11" max="11" width="7.7109375" style="3" customWidth="1"/>
    <col min="12" max="16384" width="20" style="3"/>
  </cols>
  <sheetData>
    <row r="1" spans="1:11" x14ac:dyDescent="0.25">
      <c r="A1" s="1" t="s">
        <v>108</v>
      </c>
      <c r="B1" s="2"/>
      <c r="C1" s="2"/>
      <c r="D1" s="2"/>
      <c r="E1" s="2"/>
      <c r="F1" s="2"/>
      <c r="G1" s="2"/>
      <c r="H1" s="2"/>
      <c r="I1" s="2"/>
      <c r="J1" s="2"/>
    </row>
    <row r="2" spans="1:11" ht="13.5" thickBot="1" x14ac:dyDescent="0.3">
      <c r="J2" s="4" t="s">
        <v>0</v>
      </c>
    </row>
    <row r="3" spans="1:11" ht="31.5" customHeight="1" thickBot="1" x14ac:dyDescent="0.3">
      <c r="A3" s="5" t="s">
        <v>1</v>
      </c>
      <c r="B3" s="5" t="s">
        <v>2</v>
      </c>
      <c r="C3" s="5" t="s">
        <v>49</v>
      </c>
      <c r="D3" s="6" t="s">
        <v>50</v>
      </c>
      <c r="E3" s="5" t="s">
        <v>51</v>
      </c>
      <c r="F3" s="5" t="s">
        <v>52</v>
      </c>
      <c r="G3" s="5" t="s">
        <v>6</v>
      </c>
      <c r="H3" s="6" t="s">
        <v>53</v>
      </c>
      <c r="I3" s="6" t="s">
        <v>54</v>
      </c>
      <c r="J3" s="6" t="s">
        <v>55</v>
      </c>
    </row>
    <row r="4" spans="1:11" ht="15" customHeight="1" x14ac:dyDescent="0.25">
      <c r="A4" s="7" t="s">
        <v>128</v>
      </c>
      <c r="B4" s="8" t="s">
        <v>88</v>
      </c>
      <c r="C4" s="9" t="s">
        <v>11</v>
      </c>
      <c r="D4" s="10" t="s">
        <v>12</v>
      </c>
      <c r="E4" s="10" t="s">
        <v>12</v>
      </c>
      <c r="F4" s="10" t="s">
        <v>12</v>
      </c>
      <c r="G4" s="11" t="s">
        <v>57</v>
      </c>
      <c r="H4" s="67">
        <v>711121</v>
      </c>
      <c r="I4" s="68">
        <v>712769</v>
      </c>
      <c r="J4" s="13">
        <v>660512.62</v>
      </c>
      <c r="K4" s="14"/>
    </row>
    <row r="5" spans="1:11" ht="15" customHeight="1" x14ac:dyDescent="0.25">
      <c r="A5" s="15"/>
      <c r="B5" s="16"/>
      <c r="C5" s="9" t="s">
        <v>14</v>
      </c>
      <c r="D5" s="10" t="s">
        <v>12</v>
      </c>
      <c r="E5" s="10" t="s">
        <v>12</v>
      </c>
      <c r="F5" s="10" t="s">
        <v>12</v>
      </c>
      <c r="G5" s="11" t="s">
        <v>58</v>
      </c>
      <c r="H5" s="67">
        <v>516984</v>
      </c>
      <c r="I5" s="68">
        <v>869417</v>
      </c>
      <c r="J5" s="13">
        <v>614992.87000000011</v>
      </c>
    </row>
    <row r="6" spans="1:11" ht="15" customHeight="1" x14ac:dyDescent="0.25">
      <c r="A6" s="15"/>
      <c r="B6" s="16"/>
      <c r="C6" s="17" t="s">
        <v>16</v>
      </c>
      <c r="D6" s="10" t="s">
        <v>12</v>
      </c>
      <c r="E6" s="10" t="s">
        <v>12</v>
      </c>
      <c r="F6" s="10" t="s">
        <v>12</v>
      </c>
      <c r="G6" s="11" t="s">
        <v>59</v>
      </c>
      <c r="H6" s="67">
        <v>19767</v>
      </c>
      <c r="I6" s="68">
        <v>19767</v>
      </c>
      <c r="J6" s="13">
        <v>13882.630000000001</v>
      </c>
      <c r="K6" s="14"/>
    </row>
    <row r="7" spans="1:11" ht="15" customHeight="1" x14ac:dyDescent="0.25">
      <c r="A7" s="15"/>
      <c r="B7" s="16"/>
      <c r="C7" s="17" t="s">
        <v>18</v>
      </c>
      <c r="D7" s="10" t="s">
        <v>12</v>
      </c>
      <c r="E7" s="10" t="s">
        <v>12</v>
      </c>
      <c r="F7" s="10" t="s">
        <v>12</v>
      </c>
      <c r="G7" s="11" t="s">
        <v>23</v>
      </c>
      <c r="H7" s="67">
        <v>0</v>
      </c>
      <c r="I7" s="68">
        <v>0</v>
      </c>
      <c r="J7" s="13">
        <v>0</v>
      </c>
      <c r="K7" s="14"/>
    </row>
    <row r="8" spans="1:11" ht="15" customHeight="1" x14ac:dyDescent="0.25">
      <c r="A8" s="16"/>
      <c r="B8" s="16"/>
      <c r="C8" s="17" t="s">
        <v>20</v>
      </c>
      <c r="D8" s="10" t="s">
        <v>12</v>
      </c>
      <c r="E8" s="10" t="s">
        <v>12</v>
      </c>
      <c r="F8" s="10" t="s">
        <v>12</v>
      </c>
      <c r="G8" s="11" t="s">
        <v>60</v>
      </c>
      <c r="H8" s="67">
        <v>0</v>
      </c>
      <c r="I8" s="68">
        <v>0</v>
      </c>
      <c r="J8" s="13">
        <v>0</v>
      </c>
      <c r="K8" s="14"/>
    </row>
    <row r="9" spans="1:11" ht="15" customHeight="1" x14ac:dyDescent="0.25">
      <c r="A9" s="16"/>
      <c r="B9" s="16"/>
      <c r="C9" s="17" t="s">
        <v>22</v>
      </c>
      <c r="D9" s="10" t="s">
        <v>12</v>
      </c>
      <c r="E9" s="10" t="s">
        <v>12</v>
      </c>
      <c r="F9" s="10" t="s">
        <v>12</v>
      </c>
      <c r="G9" s="11" t="s">
        <v>61</v>
      </c>
      <c r="H9" s="67">
        <v>3110</v>
      </c>
      <c r="I9" s="68">
        <v>13818</v>
      </c>
      <c r="J9" s="13">
        <v>11325.939999999999</v>
      </c>
      <c r="K9" s="14"/>
    </row>
    <row r="10" spans="1:11" ht="15" customHeight="1" x14ac:dyDescent="0.25">
      <c r="A10" s="16"/>
      <c r="B10" s="16"/>
      <c r="C10" s="17" t="s">
        <v>26</v>
      </c>
      <c r="D10" s="10" t="s">
        <v>12</v>
      </c>
      <c r="E10" s="10" t="s">
        <v>12</v>
      </c>
      <c r="F10" s="10" t="s">
        <v>12</v>
      </c>
      <c r="G10" s="11" t="s">
        <v>62</v>
      </c>
      <c r="H10" s="67">
        <v>118905</v>
      </c>
      <c r="I10" s="68">
        <v>172738</v>
      </c>
      <c r="J10" s="13">
        <v>141240.03</v>
      </c>
      <c r="K10" s="14"/>
    </row>
    <row r="11" spans="1:11" ht="15" customHeight="1" x14ac:dyDescent="0.25">
      <c r="A11" s="16"/>
      <c r="B11" s="16"/>
      <c r="C11" s="17" t="s">
        <v>28</v>
      </c>
      <c r="D11" s="10" t="s">
        <v>12</v>
      </c>
      <c r="E11" s="10" t="s">
        <v>12</v>
      </c>
      <c r="F11" s="10" t="s">
        <v>12</v>
      </c>
      <c r="G11" s="11" t="s">
        <v>33</v>
      </c>
      <c r="H11" s="67">
        <v>0</v>
      </c>
      <c r="I11" s="68">
        <v>0</v>
      </c>
      <c r="J11" s="13">
        <v>0</v>
      </c>
      <c r="K11" s="13"/>
    </row>
    <row r="12" spans="1:11" ht="15" customHeight="1" x14ac:dyDescent="0.25">
      <c r="A12" s="16"/>
      <c r="B12" s="16"/>
      <c r="C12" s="17" t="s">
        <v>30</v>
      </c>
      <c r="D12" s="10" t="s">
        <v>12</v>
      </c>
      <c r="E12" s="10" t="s">
        <v>12</v>
      </c>
      <c r="F12" s="10" t="s">
        <v>12</v>
      </c>
      <c r="G12" s="11" t="s">
        <v>35</v>
      </c>
      <c r="H12" s="67">
        <v>0</v>
      </c>
      <c r="I12" s="68">
        <v>0</v>
      </c>
      <c r="J12" s="13">
        <v>0</v>
      </c>
      <c r="K12" s="14"/>
    </row>
    <row r="13" spans="1:11" ht="15" customHeight="1" x14ac:dyDescent="0.25">
      <c r="A13" s="16"/>
      <c r="B13" s="18"/>
      <c r="C13" s="17" t="s">
        <v>32</v>
      </c>
      <c r="D13" s="10" t="s">
        <v>12</v>
      </c>
      <c r="E13" s="10" t="s">
        <v>12</v>
      </c>
      <c r="F13" s="10" t="s">
        <v>12</v>
      </c>
      <c r="G13" s="11" t="s">
        <v>37</v>
      </c>
      <c r="H13" s="67">
        <v>542371</v>
      </c>
      <c r="I13" s="68">
        <v>544871</v>
      </c>
      <c r="J13" s="13">
        <v>50530.67</v>
      </c>
      <c r="K13" s="14"/>
    </row>
    <row r="14" spans="1:11" ht="15" customHeight="1" x14ac:dyDescent="0.25">
      <c r="A14" s="16"/>
      <c r="B14" s="18"/>
      <c r="C14" s="19" t="s">
        <v>34</v>
      </c>
      <c r="D14" s="20" t="s">
        <v>12</v>
      </c>
      <c r="E14" s="20" t="s">
        <v>12</v>
      </c>
      <c r="F14" s="20" t="s">
        <v>12</v>
      </c>
      <c r="G14" s="21" t="s">
        <v>63</v>
      </c>
      <c r="H14" s="67">
        <v>0</v>
      </c>
      <c r="I14" s="68">
        <v>0</v>
      </c>
      <c r="J14" s="13">
        <v>0</v>
      </c>
      <c r="K14" s="14"/>
    </row>
    <row r="15" spans="1:11" ht="15" customHeight="1" x14ac:dyDescent="0.25">
      <c r="A15" s="16"/>
      <c r="B15" s="80" t="s">
        <v>89</v>
      </c>
      <c r="C15" s="81"/>
      <c r="D15" s="81"/>
      <c r="E15" s="81"/>
      <c r="F15" s="81"/>
      <c r="G15" s="82"/>
      <c r="H15" s="69">
        <v>1912258</v>
      </c>
      <c r="I15" s="70">
        <v>2333380</v>
      </c>
      <c r="J15" s="26">
        <v>1492484.76</v>
      </c>
      <c r="K15" s="14"/>
    </row>
    <row r="16" spans="1:11" ht="16.149999999999999" customHeight="1" thickBot="1" x14ac:dyDescent="0.3">
      <c r="A16" s="27" t="s">
        <v>90</v>
      </c>
      <c r="B16" s="27"/>
      <c r="C16" s="28"/>
      <c r="D16" s="28"/>
      <c r="E16" s="28"/>
      <c r="F16" s="28"/>
      <c r="G16" s="28"/>
      <c r="H16" s="71">
        <v>1912258</v>
      </c>
      <c r="I16" s="71">
        <v>2333380</v>
      </c>
      <c r="J16" s="29">
        <v>1492484.76</v>
      </c>
    </row>
    <row r="17" spans="1:9" x14ac:dyDescent="0.25">
      <c r="A17" s="30"/>
    </row>
    <row r="18" spans="1:9" x14ac:dyDescent="0.25">
      <c r="A18" s="30"/>
      <c r="I18" s="31"/>
    </row>
    <row r="19" spans="1:9" x14ac:dyDescent="0.25">
      <c r="A19" s="30"/>
    </row>
    <row r="20" spans="1:9" x14ac:dyDescent="0.25">
      <c r="A20" s="30"/>
    </row>
    <row r="21" spans="1:9" x14ac:dyDescent="0.25">
      <c r="A21" s="30"/>
    </row>
    <row r="22" spans="1:9" x14ac:dyDescent="0.25">
      <c r="A22" s="30"/>
    </row>
    <row r="23" spans="1:9" x14ac:dyDescent="0.25">
      <c r="A23" s="30"/>
    </row>
    <row r="24" spans="1:9" x14ac:dyDescent="0.25">
      <c r="A24" s="30"/>
    </row>
    <row r="25" spans="1:9" x14ac:dyDescent="0.25">
      <c r="A25" s="30"/>
    </row>
    <row r="26" spans="1:9" x14ac:dyDescent="0.25">
      <c r="A26" s="30"/>
    </row>
    <row r="27" spans="1:9" x14ac:dyDescent="0.25">
      <c r="A27" s="30"/>
    </row>
    <row r="28" spans="1:9" x14ac:dyDescent="0.25">
      <c r="A28" s="30"/>
    </row>
    <row r="29" spans="1:9" x14ac:dyDescent="0.25">
      <c r="A29" s="30"/>
    </row>
    <row r="30" spans="1:9" x14ac:dyDescent="0.25">
      <c r="A30" s="30"/>
    </row>
    <row r="31" spans="1:9" x14ac:dyDescent="0.25">
      <c r="A31" s="30"/>
    </row>
    <row r="32" spans="1:9" x14ac:dyDescent="0.25">
      <c r="A32" s="30"/>
    </row>
    <row r="33" spans="1:1" x14ac:dyDescent="0.25">
      <c r="A33" s="30"/>
    </row>
    <row r="34" spans="1:1" x14ac:dyDescent="0.25">
      <c r="A34" s="30"/>
    </row>
    <row r="35" spans="1:1" x14ac:dyDescent="0.25">
      <c r="A35" s="30"/>
    </row>
    <row r="36" spans="1:1" x14ac:dyDescent="0.25">
      <c r="A36" s="30"/>
    </row>
    <row r="37" spans="1:1" x14ac:dyDescent="0.25">
      <c r="A37" s="30"/>
    </row>
    <row r="38" spans="1:1" x14ac:dyDescent="0.25">
      <c r="A38" s="30"/>
    </row>
    <row r="39" spans="1:1" x14ac:dyDescent="0.25">
      <c r="A39" s="30"/>
    </row>
    <row r="40" spans="1:1" x14ac:dyDescent="0.25">
      <c r="A40" s="30"/>
    </row>
    <row r="41" spans="1:1" x14ac:dyDescent="0.25">
      <c r="A41" s="30"/>
    </row>
    <row r="42" spans="1:1" x14ac:dyDescent="0.25">
      <c r="A42" s="30"/>
    </row>
    <row r="43" spans="1:1" x14ac:dyDescent="0.25">
      <c r="A43" s="30"/>
    </row>
    <row r="44" spans="1:1" x14ac:dyDescent="0.25">
      <c r="A44" s="30"/>
    </row>
    <row r="45" spans="1:1" x14ac:dyDescent="0.25">
      <c r="A45" s="30"/>
    </row>
    <row r="46" spans="1:1" x14ac:dyDescent="0.25">
      <c r="A46" s="30"/>
    </row>
    <row r="47" spans="1:1" x14ac:dyDescent="0.25">
      <c r="A47" s="30"/>
    </row>
    <row r="48" spans="1:1" x14ac:dyDescent="0.25">
      <c r="A48" s="30"/>
    </row>
    <row r="50" s="3" customFormat="1" x14ac:dyDescent="0.25"/>
  </sheetData>
  <mergeCells count="1">
    <mergeCell ref="B15:G1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B649C-12E4-4B69-B181-6B88A9EA54A2}">
  <dimension ref="A1:L11"/>
  <sheetViews>
    <sheetView zoomScale="120" zoomScaleNormal="120" workbookViewId="0">
      <selection activeCell="G16" sqref="G16"/>
    </sheetView>
  </sheetViews>
  <sheetFormatPr defaultColWidth="20" defaultRowHeight="12.75" x14ac:dyDescent="0.25"/>
  <cols>
    <col min="1" max="1" width="17.42578125" style="3" customWidth="1"/>
    <col min="2" max="2" width="18.140625" style="3" bestFit="1" customWidth="1"/>
    <col min="3" max="3" width="24.42578125" style="3" customWidth="1"/>
    <col min="4" max="7" width="12.28515625" style="3" customWidth="1"/>
    <col min="8" max="16384" width="20" style="3"/>
  </cols>
  <sheetData>
    <row r="1" spans="1:12" x14ac:dyDescent="0.25">
      <c r="A1" s="1" t="s">
        <v>92</v>
      </c>
      <c r="B1" s="2"/>
      <c r="C1" s="2"/>
      <c r="D1" s="2"/>
      <c r="E1" s="2"/>
      <c r="F1" s="2"/>
      <c r="G1" s="2"/>
    </row>
    <row r="2" spans="1:12" ht="13.5" thickBot="1" x14ac:dyDescent="0.3">
      <c r="G2" s="4" t="s">
        <v>0</v>
      </c>
    </row>
    <row r="3" spans="1:12" ht="31.5" customHeight="1" thickBot="1" x14ac:dyDescent="0.3">
      <c r="A3" s="5" t="s">
        <v>1</v>
      </c>
      <c r="B3" s="5" t="s">
        <v>2</v>
      </c>
      <c r="C3" s="5" t="s">
        <v>6</v>
      </c>
      <c r="D3" s="6" t="s">
        <v>64</v>
      </c>
      <c r="E3" s="6" t="s">
        <v>65</v>
      </c>
      <c r="F3" s="6" t="s">
        <v>66</v>
      </c>
      <c r="G3" s="6" t="s">
        <v>67</v>
      </c>
    </row>
    <row r="4" spans="1:12" ht="15" customHeight="1" x14ac:dyDescent="0.25">
      <c r="A4" s="7" t="s">
        <v>128</v>
      </c>
      <c r="B4" s="42" t="s">
        <v>88</v>
      </c>
      <c r="C4" s="54" t="s">
        <v>68</v>
      </c>
      <c r="D4" s="12">
        <v>421122</v>
      </c>
      <c r="E4" s="13">
        <v>1480030.9800000002</v>
      </c>
      <c r="F4" s="13">
        <v>1492484.76</v>
      </c>
      <c r="G4" s="36">
        <v>408668.2200000002</v>
      </c>
      <c r="H4" s="37"/>
      <c r="I4" s="37"/>
      <c r="J4" s="37"/>
    </row>
    <row r="5" spans="1:12" ht="15" customHeight="1" x14ac:dyDescent="0.25">
      <c r="A5" s="7"/>
      <c r="B5" s="16"/>
      <c r="C5" s="11" t="s">
        <v>69</v>
      </c>
      <c r="D5" s="39">
        <v>0</v>
      </c>
      <c r="E5" s="40">
        <v>0</v>
      </c>
      <c r="F5" s="40">
        <v>0</v>
      </c>
      <c r="G5" s="13">
        <v>0</v>
      </c>
      <c r="H5" s="37"/>
      <c r="I5" s="37"/>
      <c r="J5" s="37"/>
      <c r="K5" s="37"/>
      <c r="L5" s="37"/>
    </row>
    <row r="6" spans="1:12" ht="15" customHeight="1" x14ac:dyDescent="0.25">
      <c r="A6" s="7"/>
      <c r="B6" s="80" t="s">
        <v>89</v>
      </c>
      <c r="C6" s="82"/>
      <c r="D6" s="26">
        <f>+D4+D5</f>
        <v>421122</v>
      </c>
      <c r="E6" s="26">
        <f>+E4+E5</f>
        <v>1480030.9800000002</v>
      </c>
      <c r="F6" s="26">
        <f>+F4+F5</f>
        <v>1492484.76</v>
      </c>
      <c r="G6" s="26">
        <f>+G4+G5</f>
        <v>408668.2200000002</v>
      </c>
      <c r="H6" s="37"/>
      <c r="I6" s="37"/>
      <c r="J6" s="37"/>
    </row>
    <row r="7" spans="1:12" ht="16.149999999999999" customHeight="1" thickBot="1" x14ac:dyDescent="0.3">
      <c r="A7" s="27" t="s">
        <v>90</v>
      </c>
      <c r="B7" s="27"/>
      <c r="C7" s="28"/>
      <c r="D7" s="33">
        <f>D6</f>
        <v>421122</v>
      </c>
      <c r="E7" s="33">
        <f t="shared" ref="E7:G7" si="0">E6</f>
        <v>1480030.9800000002</v>
      </c>
      <c r="F7" s="33">
        <f t="shared" si="0"/>
        <v>1492484.76</v>
      </c>
      <c r="G7" s="33">
        <f t="shared" si="0"/>
        <v>408668.2200000002</v>
      </c>
    </row>
    <row r="8" spans="1:12" x14ac:dyDescent="0.25">
      <c r="A8" s="30"/>
    </row>
    <row r="9" spans="1:12" x14ac:dyDescent="0.25">
      <c r="A9" s="30"/>
      <c r="D9" s="31"/>
    </row>
    <row r="10" spans="1:12" x14ac:dyDescent="0.25">
      <c r="D10" s="31"/>
    </row>
    <row r="11" spans="1:12" x14ac:dyDescent="0.25">
      <c r="D11" s="31"/>
      <c r="G11" s="31"/>
    </row>
  </sheetData>
  <mergeCells count="1">
    <mergeCell ref="B6:C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76A3A-9BF6-4ED8-8065-DAA36173B975}">
  <dimension ref="A1:L70"/>
  <sheetViews>
    <sheetView zoomScale="120" zoomScaleNormal="120" workbookViewId="0">
      <selection activeCell="M17" sqref="M17"/>
    </sheetView>
  </sheetViews>
  <sheetFormatPr defaultColWidth="20" defaultRowHeight="12.75" x14ac:dyDescent="0.25"/>
  <cols>
    <col min="1" max="1" width="17.42578125" style="3" customWidth="1"/>
    <col min="2" max="2" width="15.7109375" style="3" customWidth="1"/>
    <col min="3" max="3" width="7.42578125" style="3" bestFit="1" customWidth="1"/>
    <col min="4" max="5" width="6.28515625" style="3" customWidth="1"/>
    <col min="6" max="6" width="29.85546875" style="3" customWidth="1"/>
    <col min="7" max="9" width="12.7109375" style="3" bestFit="1" customWidth="1"/>
    <col min="10" max="11" width="7.7109375" style="3" customWidth="1"/>
    <col min="12" max="16384" width="20" style="3"/>
  </cols>
  <sheetData>
    <row r="1" spans="1:11" x14ac:dyDescent="0.25">
      <c r="A1" s="1" t="s">
        <v>100</v>
      </c>
      <c r="B1" s="2"/>
      <c r="C1" s="2"/>
      <c r="D1" s="2"/>
      <c r="E1" s="2"/>
      <c r="F1" s="2"/>
      <c r="G1" s="2"/>
      <c r="H1" s="2"/>
      <c r="I1" s="2"/>
    </row>
    <row r="2" spans="1:11" ht="13.5" thickBot="1" x14ac:dyDescent="0.3">
      <c r="I2" s="4" t="s">
        <v>0</v>
      </c>
    </row>
    <row r="3" spans="1:11" ht="26.25" thickBot="1" x14ac:dyDescent="0.3">
      <c r="A3" s="5" t="s">
        <v>1</v>
      </c>
      <c r="B3" s="5" t="s">
        <v>2</v>
      </c>
      <c r="C3" s="5" t="s">
        <v>3</v>
      </c>
      <c r="D3" s="6" t="s">
        <v>4</v>
      </c>
      <c r="E3" s="5" t="s">
        <v>5</v>
      </c>
      <c r="F3" s="5" t="s">
        <v>6</v>
      </c>
      <c r="G3" s="6" t="s">
        <v>7</v>
      </c>
      <c r="H3" s="6" t="s">
        <v>8</v>
      </c>
      <c r="I3" s="6" t="s">
        <v>9</v>
      </c>
    </row>
    <row r="4" spans="1:11" x14ac:dyDescent="0.25">
      <c r="A4" s="7" t="s">
        <v>129</v>
      </c>
      <c r="B4" s="8" t="s">
        <v>93</v>
      </c>
      <c r="C4" s="43" t="s">
        <v>11</v>
      </c>
      <c r="D4" s="44" t="s">
        <v>12</v>
      </c>
      <c r="E4" s="44" t="s">
        <v>12</v>
      </c>
      <c r="F4" s="45" t="s">
        <v>13</v>
      </c>
      <c r="G4" s="72">
        <v>0</v>
      </c>
      <c r="H4" s="72">
        <v>0</v>
      </c>
      <c r="I4" s="46">
        <v>0</v>
      </c>
    </row>
    <row r="5" spans="1:11" x14ac:dyDescent="0.25">
      <c r="A5" s="15"/>
      <c r="B5" s="16"/>
      <c r="C5" s="9" t="s">
        <v>14</v>
      </c>
      <c r="D5" s="10" t="s">
        <v>12</v>
      </c>
      <c r="E5" s="10" t="s">
        <v>12</v>
      </c>
      <c r="F5" s="11" t="s">
        <v>15</v>
      </c>
      <c r="G5" s="68">
        <v>0</v>
      </c>
      <c r="H5" s="68">
        <v>0</v>
      </c>
      <c r="I5" s="13">
        <v>0</v>
      </c>
      <c r="J5" s="13"/>
      <c r="K5" s="13"/>
    </row>
    <row r="6" spans="1:11" x14ac:dyDescent="0.25">
      <c r="A6" s="15"/>
      <c r="B6" s="16"/>
      <c r="C6" s="17" t="s">
        <v>16</v>
      </c>
      <c r="D6" s="10" t="s">
        <v>12</v>
      </c>
      <c r="E6" s="10" t="s">
        <v>12</v>
      </c>
      <c r="F6" s="11" t="s">
        <v>17</v>
      </c>
      <c r="G6" s="68">
        <v>0</v>
      </c>
      <c r="H6" s="68">
        <v>0</v>
      </c>
      <c r="I6" s="13">
        <v>0</v>
      </c>
    </row>
    <row r="7" spans="1:11" x14ac:dyDescent="0.25">
      <c r="A7" s="15"/>
      <c r="B7" s="16"/>
      <c r="C7" s="17" t="s">
        <v>18</v>
      </c>
      <c r="D7" s="10" t="s">
        <v>12</v>
      </c>
      <c r="E7" s="10" t="s">
        <v>12</v>
      </c>
      <c r="F7" s="11" t="s">
        <v>19</v>
      </c>
      <c r="G7" s="68">
        <v>175000</v>
      </c>
      <c r="H7" s="68">
        <v>173200</v>
      </c>
      <c r="I7" s="13">
        <v>103139.62</v>
      </c>
    </row>
    <row r="8" spans="1:11" x14ac:dyDescent="0.25">
      <c r="A8" s="34"/>
      <c r="B8" s="18"/>
      <c r="C8" s="17" t="s">
        <v>20</v>
      </c>
      <c r="D8" s="10" t="s">
        <v>12</v>
      </c>
      <c r="E8" s="10" t="s">
        <v>12</v>
      </c>
      <c r="F8" s="11" t="s">
        <v>21</v>
      </c>
      <c r="G8" s="68">
        <v>200</v>
      </c>
      <c r="H8" s="68">
        <v>2000</v>
      </c>
      <c r="I8" s="13">
        <v>1735.61</v>
      </c>
    </row>
    <row r="9" spans="1:11" x14ac:dyDescent="0.25">
      <c r="A9" s="34"/>
      <c r="B9" s="18"/>
      <c r="C9" s="17" t="s">
        <v>22</v>
      </c>
      <c r="D9" s="10" t="s">
        <v>12</v>
      </c>
      <c r="E9" s="10" t="s">
        <v>12</v>
      </c>
      <c r="F9" s="11" t="s">
        <v>23</v>
      </c>
      <c r="G9" s="68">
        <v>153510000</v>
      </c>
      <c r="H9" s="68">
        <v>191341911</v>
      </c>
      <c r="I9" s="13">
        <v>190926259.81</v>
      </c>
    </row>
    <row r="10" spans="1:11" x14ac:dyDescent="0.25">
      <c r="A10" s="34"/>
      <c r="B10" s="18"/>
      <c r="C10" s="17"/>
      <c r="D10" s="10"/>
      <c r="E10" s="10"/>
      <c r="F10" s="63" t="s">
        <v>24</v>
      </c>
      <c r="G10" s="68">
        <v>151000000</v>
      </c>
      <c r="H10" s="68">
        <v>188907636.33000001</v>
      </c>
      <c r="I10" s="13">
        <v>188907636.33000001</v>
      </c>
    </row>
    <row r="11" spans="1:11" x14ac:dyDescent="0.25">
      <c r="A11" s="34"/>
      <c r="B11" s="18"/>
      <c r="C11" s="17"/>
      <c r="D11" s="10"/>
      <c r="E11" s="10"/>
      <c r="F11" s="64" t="s">
        <v>25</v>
      </c>
      <c r="G11" s="68">
        <v>0</v>
      </c>
      <c r="H11" s="68">
        <v>0</v>
      </c>
      <c r="I11" s="13">
        <v>0</v>
      </c>
    </row>
    <row r="12" spans="1:11" x14ac:dyDescent="0.25">
      <c r="A12" s="34"/>
      <c r="B12" s="18"/>
      <c r="C12" s="17" t="s">
        <v>26</v>
      </c>
      <c r="D12" s="10" t="s">
        <v>12</v>
      </c>
      <c r="E12" s="10" t="s">
        <v>12</v>
      </c>
      <c r="F12" s="11" t="s">
        <v>27</v>
      </c>
      <c r="G12" s="68">
        <v>1110000</v>
      </c>
      <c r="H12" s="68">
        <v>1925000</v>
      </c>
      <c r="I12" s="13">
        <v>1198830.0799999998</v>
      </c>
    </row>
    <row r="13" spans="1:11" x14ac:dyDescent="0.25">
      <c r="A13" s="34"/>
      <c r="B13" s="18"/>
      <c r="C13" s="17" t="s">
        <v>28</v>
      </c>
      <c r="D13" s="10" t="s">
        <v>12</v>
      </c>
      <c r="E13" s="10" t="s">
        <v>12</v>
      </c>
      <c r="F13" s="11" t="s">
        <v>29</v>
      </c>
      <c r="G13" s="68">
        <v>250000</v>
      </c>
      <c r="H13" s="68">
        <v>380000</v>
      </c>
      <c r="I13" s="13">
        <v>183806.73</v>
      </c>
    </row>
    <row r="14" spans="1:11" x14ac:dyDescent="0.25">
      <c r="A14" s="34"/>
      <c r="B14" s="18"/>
      <c r="C14" s="17" t="s">
        <v>30</v>
      </c>
      <c r="D14" s="10" t="s">
        <v>12</v>
      </c>
      <c r="E14" s="10" t="s">
        <v>12</v>
      </c>
      <c r="F14" s="11" t="s">
        <v>31</v>
      </c>
      <c r="G14" s="67">
        <v>0</v>
      </c>
      <c r="H14" s="68">
        <v>0</v>
      </c>
      <c r="I14" s="13">
        <v>0</v>
      </c>
    </row>
    <row r="15" spans="1:11" x14ac:dyDescent="0.25">
      <c r="A15" s="34"/>
      <c r="B15" s="18"/>
      <c r="C15" s="17" t="s">
        <v>32</v>
      </c>
      <c r="D15" s="10" t="s">
        <v>12</v>
      </c>
      <c r="E15" s="10" t="s">
        <v>12</v>
      </c>
      <c r="F15" s="11" t="s">
        <v>33</v>
      </c>
      <c r="G15" s="67">
        <v>70000</v>
      </c>
      <c r="H15" s="68">
        <v>7276018</v>
      </c>
      <c r="I15" s="13">
        <v>2104611.39</v>
      </c>
    </row>
    <row r="16" spans="1:11" x14ac:dyDescent="0.25">
      <c r="A16" s="34"/>
      <c r="B16" s="18"/>
      <c r="C16" s="17"/>
      <c r="D16" s="10"/>
      <c r="E16" s="10"/>
      <c r="F16" s="65" t="s">
        <v>24</v>
      </c>
      <c r="G16" s="67">
        <v>0</v>
      </c>
      <c r="H16" s="68">
        <v>7206018</v>
      </c>
      <c r="I16" s="13">
        <v>2104611.39</v>
      </c>
    </row>
    <row r="17" spans="1:11" x14ac:dyDescent="0.25">
      <c r="A17" s="34"/>
      <c r="B17" s="18"/>
      <c r="C17" s="17"/>
      <c r="D17" s="10"/>
      <c r="E17" s="10"/>
      <c r="F17" s="66" t="s">
        <v>25</v>
      </c>
      <c r="G17" s="67">
        <v>0</v>
      </c>
      <c r="H17" s="68">
        <v>0</v>
      </c>
      <c r="I17" s="13">
        <v>0</v>
      </c>
    </row>
    <row r="18" spans="1:11" x14ac:dyDescent="0.25">
      <c r="A18" s="34"/>
      <c r="B18" s="18"/>
      <c r="C18" s="17" t="s">
        <v>34</v>
      </c>
      <c r="D18" s="10" t="s">
        <v>12</v>
      </c>
      <c r="E18" s="10" t="s">
        <v>12</v>
      </c>
      <c r="F18" s="11" t="s">
        <v>35</v>
      </c>
      <c r="G18" s="67">
        <v>0</v>
      </c>
      <c r="H18" s="68">
        <v>0</v>
      </c>
      <c r="I18" s="13">
        <v>0</v>
      </c>
    </row>
    <row r="19" spans="1:11" x14ac:dyDescent="0.25">
      <c r="A19" s="34"/>
      <c r="B19" s="18"/>
      <c r="C19" s="17" t="s">
        <v>36</v>
      </c>
      <c r="D19" s="10" t="s">
        <v>12</v>
      </c>
      <c r="E19" s="10" t="s">
        <v>12</v>
      </c>
      <c r="F19" s="11" t="s">
        <v>37</v>
      </c>
      <c r="G19" s="67">
        <v>0</v>
      </c>
      <c r="H19" s="68">
        <v>0</v>
      </c>
      <c r="I19" s="13">
        <v>0</v>
      </c>
    </row>
    <row r="20" spans="1:11" x14ac:dyDescent="0.25">
      <c r="A20" s="34"/>
      <c r="B20" s="18"/>
      <c r="C20" s="17" t="s">
        <v>38</v>
      </c>
      <c r="D20" s="10" t="s">
        <v>12</v>
      </c>
      <c r="E20" s="10" t="s">
        <v>12</v>
      </c>
      <c r="F20" s="11" t="s">
        <v>39</v>
      </c>
      <c r="G20" s="67">
        <v>0</v>
      </c>
      <c r="H20" s="68">
        <v>0</v>
      </c>
      <c r="I20" s="13">
        <v>0</v>
      </c>
    </row>
    <row r="21" spans="1:11" x14ac:dyDescent="0.25">
      <c r="A21" s="34"/>
      <c r="B21" s="18"/>
      <c r="C21" s="17" t="s">
        <v>40</v>
      </c>
      <c r="D21" s="10" t="s">
        <v>12</v>
      </c>
      <c r="E21" s="10" t="s">
        <v>12</v>
      </c>
      <c r="F21" s="11" t="s">
        <v>41</v>
      </c>
      <c r="G21" s="67">
        <v>0</v>
      </c>
      <c r="H21" s="68">
        <v>0</v>
      </c>
      <c r="I21" s="13">
        <v>0</v>
      </c>
    </row>
    <row r="22" spans="1:11" x14ac:dyDescent="0.25">
      <c r="A22" s="34"/>
      <c r="B22" s="18"/>
      <c r="C22" s="17" t="s">
        <v>42</v>
      </c>
      <c r="D22" s="10" t="s">
        <v>12</v>
      </c>
      <c r="E22" s="10" t="s">
        <v>12</v>
      </c>
      <c r="F22" s="11" t="s">
        <v>43</v>
      </c>
      <c r="G22" s="67">
        <v>150000</v>
      </c>
      <c r="H22" s="68">
        <v>255000</v>
      </c>
      <c r="I22" s="13">
        <v>106734.19</v>
      </c>
    </row>
    <row r="23" spans="1:11" x14ac:dyDescent="0.25">
      <c r="A23" s="34"/>
      <c r="B23" s="18"/>
      <c r="C23" s="19" t="s">
        <v>44</v>
      </c>
      <c r="D23" s="20" t="s">
        <v>12</v>
      </c>
      <c r="E23" s="20" t="s">
        <v>12</v>
      </c>
      <c r="F23" s="21" t="s">
        <v>45</v>
      </c>
      <c r="G23" s="67">
        <v>0</v>
      </c>
      <c r="H23" s="68">
        <v>2599912</v>
      </c>
      <c r="I23" s="13">
        <v>2599910.58</v>
      </c>
      <c r="J23" s="13"/>
      <c r="K23" s="13"/>
    </row>
    <row r="24" spans="1:11" x14ac:dyDescent="0.25">
      <c r="A24" s="34"/>
      <c r="B24" s="80" t="s">
        <v>94</v>
      </c>
      <c r="C24" s="81"/>
      <c r="D24" s="81"/>
      <c r="E24" s="81"/>
      <c r="F24" s="82"/>
      <c r="G24" s="70">
        <f>+SUM(G4:G23)-G16-G17-G10-G11</f>
        <v>155265200</v>
      </c>
      <c r="H24" s="70">
        <f>+SUM(H4:H23)-H16-H17-H10-H11</f>
        <v>203953041.00000003</v>
      </c>
      <c r="I24" s="26">
        <f>+SUM(I4:I23)-I16-I17-I10-I11</f>
        <v>197225028.00999996</v>
      </c>
    </row>
    <row r="25" spans="1:11" x14ac:dyDescent="0.25">
      <c r="B25" s="8" t="s">
        <v>95</v>
      </c>
      <c r="C25" s="9" t="s">
        <v>11</v>
      </c>
      <c r="D25" s="10" t="s">
        <v>12</v>
      </c>
      <c r="E25" s="10" t="s">
        <v>12</v>
      </c>
      <c r="F25" s="11" t="s">
        <v>13</v>
      </c>
      <c r="G25" s="68">
        <v>0</v>
      </c>
      <c r="H25" s="68">
        <v>0</v>
      </c>
      <c r="I25" s="13">
        <v>0</v>
      </c>
      <c r="J25" s="14"/>
    </row>
    <row r="26" spans="1:11" x14ac:dyDescent="0.25">
      <c r="B26" s="18"/>
      <c r="C26" s="9" t="s">
        <v>14</v>
      </c>
      <c r="D26" s="10" t="s">
        <v>12</v>
      </c>
      <c r="E26" s="10" t="s">
        <v>12</v>
      </c>
      <c r="F26" s="11" t="s">
        <v>15</v>
      </c>
      <c r="G26" s="68">
        <v>0</v>
      </c>
      <c r="H26" s="68">
        <v>0</v>
      </c>
      <c r="I26" s="13">
        <v>0</v>
      </c>
    </row>
    <row r="27" spans="1:11" x14ac:dyDescent="0.25">
      <c r="B27" s="18"/>
      <c r="C27" s="17" t="s">
        <v>16</v>
      </c>
      <c r="D27" s="10" t="s">
        <v>12</v>
      </c>
      <c r="E27" s="10" t="s">
        <v>12</v>
      </c>
      <c r="F27" s="11" t="s">
        <v>17</v>
      </c>
      <c r="G27" s="68">
        <v>0</v>
      </c>
      <c r="H27" s="68">
        <v>0</v>
      </c>
      <c r="I27" s="13">
        <v>0</v>
      </c>
      <c r="J27" s="14"/>
    </row>
    <row r="28" spans="1:11" x14ac:dyDescent="0.25">
      <c r="B28" s="18"/>
      <c r="C28" s="17" t="s">
        <v>18</v>
      </c>
      <c r="D28" s="10" t="s">
        <v>12</v>
      </c>
      <c r="E28" s="10" t="s">
        <v>12</v>
      </c>
      <c r="F28" s="11" t="s">
        <v>19</v>
      </c>
      <c r="G28" s="68">
        <v>151300</v>
      </c>
      <c r="H28" s="68">
        <v>154131</v>
      </c>
      <c r="I28" s="13">
        <v>139468.82</v>
      </c>
      <c r="J28" s="14"/>
    </row>
    <row r="29" spans="1:11" x14ac:dyDescent="0.25">
      <c r="A29" s="16"/>
      <c r="B29" s="16"/>
      <c r="C29" s="17" t="s">
        <v>20</v>
      </c>
      <c r="D29" s="10" t="s">
        <v>12</v>
      </c>
      <c r="E29" s="10" t="s">
        <v>12</v>
      </c>
      <c r="F29" s="11" t="s">
        <v>21</v>
      </c>
      <c r="G29" s="68">
        <v>0</v>
      </c>
      <c r="H29" s="68">
        <v>27907</v>
      </c>
      <c r="I29" s="13">
        <v>24510.89</v>
      </c>
      <c r="J29" s="14"/>
    </row>
    <row r="30" spans="1:11" x14ac:dyDescent="0.25">
      <c r="A30" s="16"/>
      <c r="B30" s="16"/>
      <c r="C30" s="17" t="s">
        <v>22</v>
      </c>
      <c r="D30" s="10" t="s">
        <v>12</v>
      </c>
      <c r="E30" s="10" t="s">
        <v>12</v>
      </c>
      <c r="F30" s="11" t="s">
        <v>23</v>
      </c>
      <c r="G30" s="68">
        <v>91820740</v>
      </c>
      <c r="H30" s="68">
        <v>111588165</v>
      </c>
      <c r="I30" s="13">
        <v>111284795.83</v>
      </c>
      <c r="J30" s="14"/>
    </row>
    <row r="31" spans="1:11" x14ac:dyDescent="0.25">
      <c r="A31" s="16"/>
      <c r="B31" s="16"/>
      <c r="C31" s="17"/>
      <c r="D31" s="10"/>
      <c r="E31" s="10"/>
      <c r="F31" s="63" t="s">
        <v>24</v>
      </c>
      <c r="G31" s="68">
        <v>90700000</v>
      </c>
      <c r="H31" s="68">
        <v>110465240.44</v>
      </c>
      <c r="I31" s="13">
        <v>110465240.44</v>
      </c>
      <c r="J31" s="14"/>
    </row>
    <row r="32" spans="1:11" x14ac:dyDescent="0.25">
      <c r="A32" s="16"/>
      <c r="B32" s="16"/>
      <c r="C32" s="17"/>
      <c r="D32" s="10"/>
      <c r="E32" s="10"/>
      <c r="F32" s="64" t="s">
        <v>25</v>
      </c>
      <c r="G32" s="68">
        <v>0</v>
      </c>
      <c r="H32" s="68">
        <v>0</v>
      </c>
      <c r="I32" s="13">
        <v>0</v>
      </c>
      <c r="J32" s="14"/>
    </row>
    <row r="33" spans="1:12" x14ac:dyDescent="0.25">
      <c r="A33" s="16"/>
      <c r="B33" s="16"/>
      <c r="C33" s="17" t="s">
        <v>26</v>
      </c>
      <c r="D33" s="10" t="s">
        <v>12</v>
      </c>
      <c r="E33" s="10" t="s">
        <v>12</v>
      </c>
      <c r="F33" s="11" t="s">
        <v>27</v>
      </c>
      <c r="G33" s="68">
        <v>825070</v>
      </c>
      <c r="H33" s="68">
        <v>1312340</v>
      </c>
      <c r="I33" s="13">
        <v>1224522.6100000001</v>
      </c>
      <c r="J33" s="14"/>
    </row>
    <row r="34" spans="1:12" x14ac:dyDescent="0.25">
      <c r="A34" s="16"/>
      <c r="B34" s="16"/>
      <c r="C34" s="17" t="s">
        <v>28</v>
      </c>
      <c r="D34" s="10" t="s">
        <v>12</v>
      </c>
      <c r="E34" s="10" t="s">
        <v>12</v>
      </c>
      <c r="F34" s="11" t="s">
        <v>29</v>
      </c>
      <c r="G34" s="68">
        <v>1658680</v>
      </c>
      <c r="H34" s="68">
        <v>2465010</v>
      </c>
      <c r="I34" s="13">
        <v>2465009.75</v>
      </c>
      <c r="J34" s="32"/>
    </row>
    <row r="35" spans="1:12" x14ac:dyDescent="0.25">
      <c r="A35" s="16"/>
      <c r="B35" s="16"/>
      <c r="C35" s="17" t="s">
        <v>30</v>
      </c>
      <c r="D35" s="10" t="s">
        <v>12</v>
      </c>
      <c r="E35" s="10" t="s">
        <v>12</v>
      </c>
      <c r="F35" s="11" t="s">
        <v>31</v>
      </c>
      <c r="G35" s="67">
        <v>0</v>
      </c>
      <c r="H35" s="68">
        <v>0</v>
      </c>
      <c r="I35" s="13">
        <v>0</v>
      </c>
      <c r="J35" s="14"/>
    </row>
    <row r="36" spans="1:12" x14ac:dyDescent="0.25">
      <c r="A36" s="16"/>
      <c r="B36" s="16"/>
      <c r="C36" s="17" t="s">
        <v>32</v>
      </c>
      <c r="D36" s="10" t="s">
        <v>12</v>
      </c>
      <c r="E36" s="10" t="s">
        <v>12</v>
      </c>
      <c r="F36" s="11" t="s">
        <v>33</v>
      </c>
      <c r="G36" s="67">
        <v>0</v>
      </c>
      <c r="H36" s="68">
        <v>5510084</v>
      </c>
      <c r="I36" s="13">
        <v>1096120.3999999999</v>
      </c>
      <c r="J36" s="14"/>
    </row>
    <row r="37" spans="1:12" x14ac:dyDescent="0.25">
      <c r="A37" s="16"/>
      <c r="B37" s="16"/>
      <c r="C37" s="17"/>
      <c r="D37" s="10"/>
      <c r="E37" s="10"/>
      <c r="F37" s="65" t="s">
        <v>24</v>
      </c>
      <c r="G37" s="67">
        <v>0</v>
      </c>
      <c r="H37" s="68">
        <v>5396553</v>
      </c>
      <c r="I37" s="13">
        <v>1008830</v>
      </c>
      <c r="J37" s="14"/>
    </row>
    <row r="38" spans="1:12" x14ac:dyDescent="0.25">
      <c r="A38" s="16"/>
      <c r="B38" s="16"/>
      <c r="C38" s="17"/>
      <c r="D38" s="10"/>
      <c r="E38" s="10"/>
      <c r="F38" s="66" t="s">
        <v>25</v>
      </c>
      <c r="G38" s="67">
        <v>0</v>
      </c>
      <c r="H38" s="68">
        <v>36211</v>
      </c>
      <c r="I38" s="13">
        <v>36210.519999999997</v>
      </c>
      <c r="J38" s="14"/>
    </row>
    <row r="39" spans="1:12" x14ac:dyDescent="0.25">
      <c r="A39" s="16"/>
      <c r="B39" s="16"/>
      <c r="C39" s="17" t="s">
        <v>34</v>
      </c>
      <c r="D39" s="10" t="s">
        <v>12</v>
      </c>
      <c r="E39" s="10" t="s">
        <v>12</v>
      </c>
      <c r="F39" s="11" t="s">
        <v>35</v>
      </c>
      <c r="G39" s="67">
        <v>0</v>
      </c>
      <c r="H39" s="68">
        <v>0</v>
      </c>
      <c r="I39" s="13">
        <v>0</v>
      </c>
      <c r="J39" s="14"/>
    </row>
    <row r="40" spans="1:12" x14ac:dyDescent="0.25">
      <c r="A40" s="16"/>
      <c r="B40" s="16"/>
      <c r="C40" s="17" t="s">
        <v>36</v>
      </c>
      <c r="D40" s="10" t="s">
        <v>12</v>
      </c>
      <c r="E40" s="10" t="s">
        <v>12</v>
      </c>
      <c r="F40" s="11" t="s">
        <v>37</v>
      </c>
      <c r="G40" s="67">
        <v>0</v>
      </c>
      <c r="H40" s="68">
        <v>0</v>
      </c>
      <c r="I40" s="13">
        <v>0</v>
      </c>
      <c r="J40" s="14"/>
    </row>
    <row r="41" spans="1:12" x14ac:dyDescent="0.25">
      <c r="A41" s="16"/>
      <c r="B41" s="16"/>
      <c r="C41" s="17" t="s">
        <v>38</v>
      </c>
      <c r="D41" s="10" t="s">
        <v>12</v>
      </c>
      <c r="E41" s="10" t="s">
        <v>12</v>
      </c>
      <c r="F41" s="11" t="s">
        <v>39</v>
      </c>
      <c r="G41" s="67">
        <v>0</v>
      </c>
      <c r="H41" s="68">
        <v>0</v>
      </c>
      <c r="I41" s="13">
        <v>0</v>
      </c>
      <c r="J41" s="14"/>
    </row>
    <row r="42" spans="1:12" x14ac:dyDescent="0.25">
      <c r="A42" s="30"/>
      <c r="B42" s="18"/>
      <c r="C42" s="17" t="s">
        <v>40</v>
      </c>
      <c r="D42" s="10" t="s">
        <v>12</v>
      </c>
      <c r="E42" s="10" t="s">
        <v>12</v>
      </c>
      <c r="F42" s="11" t="s">
        <v>41</v>
      </c>
      <c r="G42" s="67">
        <v>0</v>
      </c>
      <c r="H42" s="68">
        <v>0</v>
      </c>
      <c r="I42" s="13">
        <v>0</v>
      </c>
      <c r="J42" s="14"/>
    </row>
    <row r="43" spans="1:12" x14ac:dyDescent="0.25">
      <c r="A43" s="30"/>
      <c r="B43" s="18"/>
      <c r="C43" s="17" t="s">
        <v>42</v>
      </c>
      <c r="D43" s="10" t="s">
        <v>12</v>
      </c>
      <c r="E43" s="10" t="s">
        <v>12</v>
      </c>
      <c r="F43" s="11" t="s">
        <v>43</v>
      </c>
      <c r="G43" s="67">
        <v>0</v>
      </c>
      <c r="H43" s="68">
        <v>144714</v>
      </c>
      <c r="I43" s="13">
        <v>144713.24</v>
      </c>
      <c r="J43" s="14"/>
    </row>
    <row r="44" spans="1:12" x14ac:dyDescent="0.25">
      <c r="A44" s="30"/>
      <c r="B44" s="18"/>
      <c r="C44" s="19" t="s">
        <v>44</v>
      </c>
      <c r="D44" s="20" t="s">
        <v>12</v>
      </c>
      <c r="E44" s="20" t="s">
        <v>12</v>
      </c>
      <c r="F44" s="21" t="s">
        <v>45</v>
      </c>
      <c r="G44" s="67">
        <v>0</v>
      </c>
      <c r="H44" s="68">
        <v>2256515</v>
      </c>
      <c r="I44" s="13">
        <v>2256514.89</v>
      </c>
      <c r="J44" s="14"/>
    </row>
    <row r="45" spans="1:12" x14ac:dyDescent="0.25">
      <c r="A45" s="30"/>
      <c r="B45" s="80" t="s">
        <v>96</v>
      </c>
      <c r="C45" s="81"/>
      <c r="D45" s="81"/>
      <c r="E45" s="81"/>
      <c r="F45" s="82"/>
      <c r="G45" s="69">
        <f>+SUM(G25:G44)-G37-G38-G31-G32</f>
        <v>94455790</v>
      </c>
      <c r="H45" s="70">
        <f>+SUM(H25:H44)-H37-H38-H31-H32</f>
        <v>123458866</v>
      </c>
      <c r="I45" s="26">
        <f>+SUM(I25:I44)-I37-I38-I31-I32</f>
        <v>118635656.43000001</v>
      </c>
      <c r="J45" s="14"/>
    </row>
    <row r="46" spans="1:12" x14ac:dyDescent="0.25">
      <c r="A46" s="30"/>
      <c r="B46" s="8" t="s">
        <v>97</v>
      </c>
      <c r="C46" s="9" t="s">
        <v>11</v>
      </c>
      <c r="D46" s="10" t="s">
        <v>12</v>
      </c>
      <c r="E46" s="10" t="s">
        <v>12</v>
      </c>
      <c r="F46" s="11" t="s">
        <v>13</v>
      </c>
      <c r="G46" s="68">
        <v>0</v>
      </c>
      <c r="H46" s="68">
        <v>0</v>
      </c>
      <c r="I46" s="13">
        <v>0</v>
      </c>
      <c r="J46" s="48"/>
      <c r="K46" s="31"/>
      <c r="L46" s="31"/>
    </row>
    <row r="47" spans="1:12" x14ac:dyDescent="0.25">
      <c r="A47" s="30"/>
      <c r="B47" s="18"/>
      <c r="C47" s="9" t="s">
        <v>14</v>
      </c>
      <c r="D47" s="10" t="s">
        <v>12</v>
      </c>
      <c r="E47" s="10" t="s">
        <v>12</v>
      </c>
      <c r="F47" s="11" t="s">
        <v>15</v>
      </c>
      <c r="G47" s="68">
        <v>0</v>
      </c>
      <c r="H47" s="68">
        <v>0</v>
      </c>
      <c r="I47" s="13">
        <v>0</v>
      </c>
      <c r="J47" s="48"/>
      <c r="K47" s="31"/>
      <c r="L47" s="31"/>
    </row>
    <row r="48" spans="1:12" x14ac:dyDescent="0.25">
      <c r="A48" s="30"/>
      <c r="B48" s="18"/>
      <c r="C48" s="17" t="s">
        <v>16</v>
      </c>
      <c r="D48" s="10" t="s">
        <v>12</v>
      </c>
      <c r="E48" s="10" t="s">
        <v>12</v>
      </c>
      <c r="F48" s="11" t="s">
        <v>17</v>
      </c>
      <c r="G48" s="68">
        <v>0</v>
      </c>
      <c r="H48" s="68">
        <v>0</v>
      </c>
      <c r="I48" s="13">
        <v>0</v>
      </c>
      <c r="J48" s="48"/>
      <c r="K48" s="31"/>
      <c r="L48" s="31"/>
    </row>
    <row r="49" spans="1:12" x14ac:dyDescent="0.25">
      <c r="A49" s="30"/>
      <c r="B49" s="18"/>
      <c r="C49" s="17" t="s">
        <v>18</v>
      </c>
      <c r="D49" s="10" t="s">
        <v>12</v>
      </c>
      <c r="E49" s="10" t="s">
        <v>12</v>
      </c>
      <c r="F49" s="11" t="s">
        <v>19</v>
      </c>
      <c r="G49" s="68">
        <v>81910</v>
      </c>
      <c r="H49" s="68">
        <v>81910</v>
      </c>
      <c r="I49" s="13">
        <v>68166.7</v>
      </c>
      <c r="J49" s="48"/>
      <c r="K49" s="31"/>
      <c r="L49" s="31"/>
    </row>
    <row r="50" spans="1:12" x14ac:dyDescent="0.25">
      <c r="A50" s="30"/>
      <c r="B50" s="18"/>
      <c r="C50" s="17" t="s">
        <v>20</v>
      </c>
      <c r="D50" s="10" t="s">
        <v>12</v>
      </c>
      <c r="E50" s="10" t="s">
        <v>12</v>
      </c>
      <c r="F50" s="11" t="s">
        <v>21</v>
      </c>
      <c r="G50" s="68">
        <v>0</v>
      </c>
      <c r="H50" s="68">
        <v>0</v>
      </c>
      <c r="I50" s="13">
        <v>0</v>
      </c>
      <c r="J50" s="48"/>
      <c r="K50" s="31"/>
      <c r="L50" s="31"/>
    </row>
    <row r="51" spans="1:12" x14ac:dyDescent="0.25">
      <c r="A51" s="30"/>
      <c r="B51" s="18"/>
      <c r="C51" s="17" t="s">
        <v>22</v>
      </c>
      <c r="D51" s="10" t="s">
        <v>12</v>
      </c>
      <c r="E51" s="10" t="s">
        <v>12</v>
      </c>
      <c r="F51" s="11" t="s">
        <v>23</v>
      </c>
      <c r="G51" s="68">
        <v>40499000</v>
      </c>
      <c r="H51" s="68">
        <v>51881757</v>
      </c>
      <c r="I51" s="13">
        <v>51861767.880000003</v>
      </c>
      <c r="J51" s="48"/>
      <c r="K51" s="31"/>
      <c r="L51" s="31"/>
    </row>
    <row r="52" spans="1:12" x14ac:dyDescent="0.25">
      <c r="A52" s="30"/>
      <c r="B52" s="18"/>
      <c r="C52" s="17"/>
      <c r="D52" s="10"/>
      <c r="E52" s="10"/>
      <c r="F52" s="63" t="s">
        <v>24</v>
      </c>
      <c r="G52" s="68">
        <v>39999000</v>
      </c>
      <c r="H52" s="68">
        <v>51587065.829999998</v>
      </c>
      <c r="I52" s="13">
        <v>51587065.829999998</v>
      </c>
      <c r="J52" s="48"/>
      <c r="K52" s="31"/>
      <c r="L52" s="31"/>
    </row>
    <row r="53" spans="1:12" x14ac:dyDescent="0.25">
      <c r="A53" s="30"/>
      <c r="B53" s="18"/>
      <c r="C53" s="17"/>
      <c r="D53" s="10"/>
      <c r="E53" s="10"/>
      <c r="F53" s="64" t="s">
        <v>25</v>
      </c>
      <c r="G53" s="68">
        <v>0</v>
      </c>
      <c r="H53" s="68">
        <v>0</v>
      </c>
      <c r="I53" s="13">
        <v>0</v>
      </c>
      <c r="J53" s="48"/>
      <c r="K53" s="31"/>
      <c r="L53" s="31"/>
    </row>
    <row r="54" spans="1:12" x14ac:dyDescent="0.25">
      <c r="A54" s="30"/>
      <c r="B54" s="18"/>
      <c r="C54" s="17" t="s">
        <v>26</v>
      </c>
      <c r="D54" s="10" t="s">
        <v>12</v>
      </c>
      <c r="E54" s="10" t="s">
        <v>12</v>
      </c>
      <c r="F54" s="11" t="s">
        <v>27</v>
      </c>
      <c r="G54" s="68">
        <v>499010</v>
      </c>
      <c r="H54" s="68">
        <v>696944</v>
      </c>
      <c r="I54" s="13">
        <v>606606.83000000007</v>
      </c>
      <c r="J54" s="48"/>
      <c r="K54" s="31"/>
      <c r="L54" s="31"/>
    </row>
    <row r="55" spans="1:12" x14ac:dyDescent="0.25">
      <c r="A55" s="30"/>
      <c r="B55" s="18"/>
      <c r="C55" s="17" t="s">
        <v>28</v>
      </c>
      <c r="D55" s="10" t="s">
        <v>12</v>
      </c>
      <c r="E55" s="10" t="s">
        <v>12</v>
      </c>
      <c r="F55" s="11" t="s">
        <v>29</v>
      </c>
      <c r="G55" s="68">
        <v>0</v>
      </c>
      <c r="H55" s="68">
        <v>0</v>
      </c>
      <c r="I55" s="13">
        <v>0</v>
      </c>
      <c r="J55" s="48"/>
      <c r="K55" s="31"/>
      <c r="L55" s="31"/>
    </row>
    <row r="56" spans="1:12" x14ac:dyDescent="0.25">
      <c r="A56" s="30"/>
      <c r="B56" s="18"/>
      <c r="C56" s="17" t="s">
        <v>30</v>
      </c>
      <c r="D56" s="10" t="s">
        <v>12</v>
      </c>
      <c r="E56" s="10" t="s">
        <v>12</v>
      </c>
      <c r="F56" s="11" t="s">
        <v>31</v>
      </c>
      <c r="G56" s="67">
        <v>0</v>
      </c>
      <c r="H56" s="68">
        <v>0</v>
      </c>
      <c r="I56" s="13">
        <v>0</v>
      </c>
      <c r="J56" s="48"/>
      <c r="K56" s="31"/>
      <c r="L56" s="31"/>
    </row>
    <row r="57" spans="1:12" x14ac:dyDescent="0.25">
      <c r="A57" s="30"/>
      <c r="B57" s="18"/>
      <c r="C57" s="17" t="s">
        <v>32</v>
      </c>
      <c r="D57" s="10" t="s">
        <v>12</v>
      </c>
      <c r="E57" s="10" t="s">
        <v>12</v>
      </c>
      <c r="F57" s="11" t="s">
        <v>33</v>
      </c>
      <c r="G57" s="67">
        <v>0</v>
      </c>
      <c r="H57" s="68">
        <v>587042</v>
      </c>
      <c r="I57" s="13">
        <v>587042</v>
      </c>
      <c r="J57" s="48"/>
      <c r="K57" s="31"/>
      <c r="L57" s="31"/>
    </row>
    <row r="58" spans="1:12" x14ac:dyDescent="0.25">
      <c r="A58" s="30"/>
      <c r="B58" s="18"/>
      <c r="C58" s="17"/>
      <c r="D58" s="10"/>
      <c r="E58" s="10"/>
      <c r="F58" s="65" t="s">
        <v>24</v>
      </c>
      <c r="G58" s="67">
        <v>0</v>
      </c>
      <c r="H58" s="68">
        <v>587042</v>
      </c>
      <c r="I58" s="13">
        <v>587042</v>
      </c>
      <c r="J58" s="48"/>
      <c r="K58" s="31"/>
      <c r="L58" s="31"/>
    </row>
    <row r="59" spans="1:12" x14ac:dyDescent="0.25">
      <c r="A59" s="30"/>
      <c r="B59" s="18"/>
      <c r="C59" s="17"/>
      <c r="D59" s="10"/>
      <c r="E59" s="10"/>
      <c r="F59" s="66" t="s">
        <v>25</v>
      </c>
      <c r="G59" s="67">
        <v>0</v>
      </c>
      <c r="H59" s="68">
        <v>0</v>
      </c>
      <c r="I59" s="13">
        <v>0</v>
      </c>
      <c r="J59" s="48"/>
      <c r="K59" s="31"/>
      <c r="L59" s="31"/>
    </row>
    <row r="60" spans="1:12" x14ac:dyDescent="0.25">
      <c r="A60" s="30"/>
      <c r="B60" s="18"/>
      <c r="C60" s="17" t="s">
        <v>34</v>
      </c>
      <c r="D60" s="10" t="s">
        <v>12</v>
      </c>
      <c r="E60" s="10" t="s">
        <v>12</v>
      </c>
      <c r="F60" s="11" t="s">
        <v>35</v>
      </c>
      <c r="G60" s="67">
        <v>0</v>
      </c>
      <c r="H60" s="68">
        <v>0</v>
      </c>
      <c r="I60" s="13">
        <v>0</v>
      </c>
      <c r="J60" s="48"/>
      <c r="K60" s="31"/>
      <c r="L60" s="31"/>
    </row>
    <row r="61" spans="1:12" x14ac:dyDescent="0.25">
      <c r="A61" s="30"/>
      <c r="B61" s="18"/>
      <c r="C61" s="17" t="s">
        <v>36</v>
      </c>
      <c r="D61" s="10" t="s">
        <v>12</v>
      </c>
      <c r="E61" s="10" t="s">
        <v>12</v>
      </c>
      <c r="F61" s="11" t="s">
        <v>37</v>
      </c>
      <c r="G61" s="67">
        <v>0</v>
      </c>
      <c r="H61" s="68">
        <v>0</v>
      </c>
      <c r="I61" s="13">
        <v>0</v>
      </c>
      <c r="J61" s="48"/>
      <c r="K61" s="31"/>
      <c r="L61" s="31"/>
    </row>
    <row r="62" spans="1:12" x14ac:dyDescent="0.25">
      <c r="A62" s="30"/>
      <c r="B62" s="18"/>
      <c r="C62" s="17" t="s">
        <v>38</v>
      </c>
      <c r="D62" s="10" t="s">
        <v>12</v>
      </c>
      <c r="E62" s="10" t="s">
        <v>12</v>
      </c>
      <c r="F62" s="11" t="s">
        <v>39</v>
      </c>
      <c r="G62" s="67">
        <v>0</v>
      </c>
      <c r="H62" s="68">
        <v>0</v>
      </c>
      <c r="I62" s="13">
        <v>0</v>
      </c>
      <c r="J62" s="48"/>
      <c r="K62" s="31"/>
      <c r="L62" s="31"/>
    </row>
    <row r="63" spans="1:12" x14ac:dyDescent="0.25">
      <c r="A63" s="30"/>
      <c r="B63" s="18"/>
      <c r="C63" s="17" t="s">
        <v>40</v>
      </c>
      <c r="D63" s="10" t="s">
        <v>12</v>
      </c>
      <c r="E63" s="10" t="s">
        <v>12</v>
      </c>
      <c r="F63" s="11" t="s">
        <v>41</v>
      </c>
      <c r="G63" s="67">
        <v>0</v>
      </c>
      <c r="H63" s="68">
        <v>0</v>
      </c>
      <c r="I63" s="13">
        <v>0</v>
      </c>
      <c r="J63" s="48"/>
      <c r="K63" s="31"/>
      <c r="L63" s="31"/>
    </row>
    <row r="64" spans="1:12" x14ac:dyDescent="0.25">
      <c r="A64" s="30"/>
      <c r="B64" s="18"/>
      <c r="C64" s="17" t="s">
        <v>42</v>
      </c>
      <c r="D64" s="10" t="s">
        <v>12</v>
      </c>
      <c r="E64" s="10" t="s">
        <v>12</v>
      </c>
      <c r="F64" s="11" t="s">
        <v>43</v>
      </c>
      <c r="G64" s="67">
        <v>0</v>
      </c>
      <c r="H64" s="68">
        <v>0</v>
      </c>
      <c r="I64" s="13">
        <v>0</v>
      </c>
      <c r="J64" s="48"/>
      <c r="K64" s="31"/>
      <c r="L64" s="31"/>
    </row>
    <row r="65" spans="1:12" x14ac:dyDescent="0.25">
      <c r="A65" s="30"/>
      <c r="B65" s="18"/>
      <c r="C65" s="19" t="s">
        <v>44</v>
      </c>
      <c r="D65" s="20" t="s">
        <v>12</v>
      </c>
      <c r="E65" s="20" t="s">
        <v>12</v>
      </c>
      <c r="F65" s="21" t="s">
        <v>45</v>
      </c>
      <c r="G65" s="67">
        <v>0</v>
      </c>
      <c r="H65" s="68">
        <v>235750</v>
      </c>
      <c r="I65" s="13">
        <v>235749.11</v>
      </c>
      <c r="J65" s="48"/>
      <c r="K65" s="31"/>
      <c r="L65" s="31"/>
    </row>
    <row r="66" spans="1:12" x14ac:dyDescent="0.25">
      <c r="A66" s="30"/>
      <c r="B66" s="80" t="s">
        <v>98</v>
      </c>
      <c r="C66" s="81"/>
      <c r="D66" s="81"/>
      <c r="E66" s="81"/>
      <c r="F66" s="82"/>
      <c r="G66" s="70">
        <f>+SUM(G46:G65)-G58-G59-G52-G53</f>
        <v>41079920</v>
      </c>
      <c r="H66" s="70">
        <f>+SUM(H46:H65)-H58-H59-H52-H53</f>
        <v>53483403</v>
      </c>
      <c r="I66" s="26">
        <f>+SUM(I46:I65)-I58-I59-I52-I53</f>
        <v>53359332.519999996</v>
      </c>
      <c r="L66" s="31"/>
    </row>
    <row r="67" spans="1:12" ht="13.5" thickBot="1" x14ac:dyDescent="0.3">
      <c r="A67" s="27" t="s">
        <v>99</v>
      </c>
      <c r="B67" s="27"/>
      <c r="C67" s="28"/>
      <c r="D67" s="28"/>
      <c r="E67" s="28"/>
      <c r="F67" s="28"/>
      <c r="G67" s="73">
        <f>G66+G45+G24</f>
        <v>290800910</v>
      </c>
      <c r="H67" s="73">
        <f t="shared" ref="H67:I67" si="0">H66+H45+H24</f>
        <v>380895310</v>
      </c>
      <c r="I67" s="33">
        <f t="shared" si="0"/>
        <v>369220016.95999992</v>
      </c>
    </row>
    <row r="69" spans="1:12" x14ac:dyDescent="0.25">
      <c r="H69" s="31"/>
      <c r="I69" s="31"/>
    </row>
    <row r="70" spans="1:12" x14ac:dyDescent="0.25">
      <c r="H70" s="31"/>
    </row>
  </sheetData>
  <mergeCells count="3">
    <mergeCell ref="B24:F24"/>
    <mergeCell ref="B45:F45"/>
    <mergeCell ref="B66:F6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AB274-41DE-4A8F-A5B4-EEA20A4C0C9A}">
  <dimension ref="A1:K70"/>
  <sheetViews>
    <sheetView zoomScale="120" zoomScaleNormal="120" workbookViewId="0">
      <selection activeCell="L43" sqref="L43"/>
    </sheetView>
  </sheetViews>
  <sheetFormatPr defaultColWidth="20" defaultRowHeight="12.75" x14ac:dyDescent="0.25"/>
  <cols>
    <col min="1" max="1" width="17.42578125" style="3" customWidth="1"/>
    <col min="2" max="2" width="15.7109375" style="3" customWidth="1"/>
    <col min="3" max="6" width="6.28515625" style="3" customWidth="1"/>
    <col min="7" max="7" width="25.140625" style="3" customWidth="1"/>
    <col min="8" max="10" width="12.7109375" style="3" bestFit="1" customWidth="1"/>
    <col min="11" max="11" width="7.7109375" style="3" customWidth="1"/>
    <col min="12" max="16384" width="20" style="3"/>
  </cols>
  <sheetData>
    <row r="1" spans="1:11" x14ac:dyDescent="0.25">
      <c r="A1" s="1" t="s">
        <v>101</v>
      </c>
      <c r="B1" s="2"/>
      <c r="C1" s="2"/>
      <c r="D1" s="2"/>
      <c r="E1" s="2"/>
      <c r="F1" s="2"/>
      <c r="G1" s="2"/>
      <c r="H1" s="2"/>
      <c r="I1" s="2"/>
      <c r="J1" s="2"/>
    </row>
    <row r="2" spans="1:11" ht="13.5" thickBot="1" x14ac:dyDescent="0.3">
      <c r="J2" s="4" t="s">
        <v>0</v>
      </c>
    </row>
    <row r="3" spans="1:11" ht="26.25" thickBot="1" x14ac:dyDescent="0.3">
      <c r="A3" s="5" t="s">
        <v>1</v>
      </c>
      <c r="B3" s="5" t="s">
        <v>2</v>
      </c>
      <c r="C3" s="5" t="s">
        <v>49</v>
      </c>
      <c r="D3" s="6" t="s">
        <v>50</v>
      </c>
      <c r="E3" s="5" t="s">
        <v>51</v>
      </c>
      <c r="F3" s="5" t="s">
        <v>52</v>
      </c>
      <c r="G3" s="5" t="s">
        <v>6</v>
      </c>
      <c r="H3" s="6" t="s">
        <v>53</v>
      </c>
      <c r="I3" s="6" t="s">
        <v>54</v>
      </c>
      <c r="J3" s="6" t="s">
        <v>55</v>
      </c>
    </row>
    <row r="4" spans="1:11" x14ac:dyDescent="0.25">
      <c r="A4" s="7" t="s">
        <v>129</v>
      </c>
      <c r="B4" s="8" t="s">
        <v>93</v>
      </c>
      <c r="C4" s="43" t="s">
        <v>11</v>
      </c>
      <c r="D4" s="44" t="s">
        <v>12</v>
      </c>
      <c r="E4" s="44" t="s">
        <v>12</v>
      </c>
      <c r="F4" s="44" t="s">
        <v>12</v>
      </c>
      <c r="G4" s="45" t="s">
        <v>57</v>
      </c>
      <c r="H4" s="12">
        <v>84194693</v>
      </c>
      <c r="I4" s="13">
        <v>106370267</v>
      </c>
      <c r="J4" s="13">
        <v>104408625.68000001</v>
      </c>
    </row>
    <row r="5" spans="1:11" x14ac:dyDescent="0.25">
      <c r="A5" s="15"/>
      <c r="B5" s="16"/>
      <c r="C5" s="9" t="s">
        <v>14</v>
      </c>
      <c r="D5" s="10" t="s">
        <v>12</v>
      </c>
      <c r="E5" s="10" t="s">
        <v>12</v>
      </c>
      <c r="F5" s="10" t="s">
        <v>12</v>
      </c>
      <c r="G5" s="11" t="s">
        <v>58</v>
      </c>
      <c r="H5" s="12">
        <v>70614801</v>
      </c>
      <c r="I5" s="13">
        <v>88592964</v>
      </c>
      <c r="J5" s="13">
        <v>84678855.169999987</v>
      </c>
      <c r="K5" s="13"/>
    </row>
    <row r="6" spans="1:11" x14ac:dyDescent="0.25">
      <c r="A6" s="15"/>
      <c r="B6" s="16"/>
      <c r="C6" s="17" t="s">
        <v>16</v>
      </c>
      <c r="D6" s="10" t="s">
        <v>12</v>
      </c>
      <c r="E6" s="10" t="s">
        <v>12</v>
      </c>
      <c r="F6" s="10" t="s">
        <v>12</v>
      </c>
      <c r="G6" s="11" t="s">
        <v>59</v>
      </c>
      <c r="H6" s="12">
        <v>57211</v>
      </c>
      <c r="I6" s="13">
        <v>1024494</v>
      </c>
      <c r="J6" s="13">
        <v>1007865.47</v>
      </c>
    </row>
    <row r="7" spans="1:11" x14ac:dyDescent="0.25">
      <c r="A7" s="47"/>
      <c r="B7" s="18"/>
      <c r="C7" s="17" t="s">
        <v>18</v>
      </c>
      <c r="D7" s="10" t="s">
        <v>12</v>
      </c>
      <c r="E7" s="10" t="s">
        <v>12</v>
      </c>
      <c r="F7" s="10" t="s">
        <v>12</v>
      </c>
      <c r="G7" s="11" t="s">
        <v>23</v>
      </c>
      <c r="H7" s="12">
        <v>0</v>
      </c>
      <c r="I7" s="13">
        <v>0</v>
      </c>
      <c r="J7" s="13">
        <v>0</v>
      </c>
    </row>
    <row r="8" spans="1:11" x14ac:dyDescent="0.25">
      <c r="A8" s="34"/>
      <c r="B8" s="18"/>
      <c r="C8" s="17" t="s">
        <v>20</v>
      </c>
      <c r="D8" s="10" t="s">
        <v>12</v>
      </c>
      <c r="E8" s="10" t="s">
        <v>12</v>
      </c>
      <c r="F8" s="10" t="s">
        <v>12</v>
      </c>
      <c r="G8" s="11" t="s">
        <v>60</v>
      </c>
      <c r="H8" s="12">
        <v>0</v>
      </c>
      <c r="I8" s="13">
        <v>0</v>
      </c>
      <c r="J8" s="13">
        <v>0</v>
      </c>
    </row>
    <row r="9" spans="1:11" x14ac:dyDescent="0.25">
      <c r="A9" s="34"/>
      <c r="B9" s="18"/>
      <c r="C9" s="17" t="s">
        <v>22</v>
      </c>
      <c r="D9" s="10" t="s">
        <v>12</v>
      </c>
      <c r="E9" s="10" t="s">
        <v>12</v>
      </c>
      <c r="F9" s="10" t="s">
        <v>12</v>
      </c>
      <c r="G9" s="11" t="s">
        <v>61</v>
      </c>
      <c r="H9" s="12">
        <v>398495</v>
      </c>
      <c r="I9" s="13">
        <v>173168</v>
      </c>
      <c r="J9" s="13">
        <v>173158.02</v>
      </c>
    </row>
    <row r="10" spans="1:11" x14ac:dyDescent="0.25">
      <c r="A10" s="34"/>
      <c r="B10" s="18"/>
      <c r="C10" s="17" t="s">
        <v>26</v>
      </c>
      <c r="D10" s="10" t="s">
        <v>12</v>
      </c>
      <c r="E10" s="10" t="s">
        <v>12</v>
      </c>
      <c r="F10" s="10" t="s">
        <v>12</v>
      </c>
      <c r="G10" s="11" t="s">
        <v>62</v>
      </c>
      <c r="H10" s="12">
        <v>0</v>
      </c>
      <c r="I10" s="13">
        <v>7792148</v>
      </c>
      <c r="J10" s="13">
        <v>2714699.85</v>
      </c>
    </row>
    <row r="11" spans="1:11" x14ac:dyDescent="0.25">
      <c r="A11" s="34"/>
      <c r="B11" s="18"/>
      <c r="C11" s="17" t="s">
        <v>28</v>
      </c>
      <c r="D11" s="10" t="s">
        <v>12</v>
      </c>
      <c r="E11" s="10" t="s">
        <v>12</v>
      </c>
      <c r="F11" s="10" t="s">
        <v>12</v>
      </c>
      <c r="G11" s="11" t="s">
        <v>33</v>
      </c>
      <c r="H11" s="12">
        <v>0</v>
      </c>
      <c r="I11" s="13">
        <v>0</v>
      </c>
      <c r="J11" s="13">
        <v>0</v>
      </c>
    </row>
    <row r="12" spans="1:11" x14ac:dyDescent="0.25">
      <c r="A12" s="34"/>
      <c r="B12" s="18"/>
      <c r="C12" s="17" t="s">
        <v>30</v>
      </c>
      <c r="D12" s="10" t="s">
        <v>12</v>
      </c>
      <c r="E12" s="10" t="s">
        <v>12</v>
      </c>
      <c r="F12" s="10" t="s">
        <v>12</v>
      </c>
      <c r="G12" s="11" t="s">
        <v>35</v>
      </c>
      <c r="H12" s="12">
        <v>0</v>
      </c>
      <c r="I12" s="13">
        <v>0</v>
      </c>
      <c r="J12" s="13">
        <v>0</v>
      </c>
    </row>
    <row r="13" spans="1:11" x14ac:dyDescent="0.25">
      <c r="A13" s="34"/>
      <c r="B13" s="18"/>
      <c r="C13" s="17" t="s">
        <v>32</v>
      </c>
      <c r="D13" s="10" t="s">
        <v>12</v>
      </c>
      <c r="E13" s="10" t="s">
        <v>12</v>
      </c>
      <c r="F13" s="10" t="s">
        <v>12</v>
      </c>
      <c r="G13" s="11" t="s">
        <v>37</v>
      </c>
      <c r="H13" s="12">
        <v>0</v>
      </c>
      <c r="I13" s="13">
        <v>0</v>
      </c>
      <c r="J13" s="13">
        <v>0</v>
      </c>
    </row>
    <row r="14" spans="1:11" x14ac:dyDescent="0.25">
      <c r="A14" s="34"/>
      <c r="B14" s="18"/>
      <c r="C14" s="19" t="s">
        <v>34</v>
      </c>
      <c r="D14" s="20" t="s">
        <v>12</v>
      </c>
      <c r="E14" s="20" t="s">
        <v>12</v>
      </c>
      <c r="F14" s="20" t="s">
        <v>12</v>
      </c>
      <c r="G14" s="21" t="s">
        <v>63</v>
      </c>
      <c r="H14" s="12">
        <v>0</v>
      </c>
      <c r="I14" s="13">
        <v>0</v>
      </c>
      <c r="J14" s="13">
        <v>0</v>
      </c>
    </row>
    <row r="15" spans="1:11" x14ac:dyDescent="0.25">
      <c r="A15" s="34"/>
      <c r="B15" s="80" t="s">
        <v>94</v>
      </c>
      <c r="C15" s="81"/>
      <c r="D15" s="81"/>
      <c r="E15" s="81"/>
      <c r="F15" s="81"/>
      <c r="G15" s="82"/>
      <c r="H15" s="25">
        <f>+SUM(H4:H14)</f>
        <v>155265200</v>
      </c>
      <c r="I15" s="26">
        <f>+SUM(I4:I14)</f>
        <v>203953041</v>
      </c>
      <c r="J15" s="26">
        <f>+SUM(J4:J14)</f>
        <v>192983204.19</v>
      </c>
    </row>
    <row r="16" spans="1:11" x14ac:dyDescent="0.25">
      <c r="A16" s="86"/>
      <c r="B16" s="8" t="s">
        <v>95</v>
      </c>
      <c r="C16" s="9" t="s">
        <v>11</v>
      </c>
      <c r="D16" s="10" t="s">
        <v>12</v>
      </c>
      <c r="E16" s="10" t="s">
        <v>12</v>
      </c>
      <c r="F16" s="10" t="s">
        <v>12</v>
      </c>
      <c r="G16" s="11" t="s">
        <v>57</v>
      </c>
      <c r="H16" s="12">
        <v>57209677</v>
      </c>
      <c r="I16" s="13">
        <v>63548154</v>
      </c>
      <c r="J16" s="13">
        <v>62611568.129999995</v>
      </c>
      <c r="K16" s="14"/>
    </row>
    <row r="17" spans="1:11" x14ac:dyDescent="0.25">
      <c r="A17" s="86"/>
      <c r="B17" s="16"/>
      <c r="C17" s="9" t="s">
        <v>14</v>
      </c>
      <c r="D17" s="10" t="s">
        <v>12</v>
      </c>
      <c r="E17" s="10" t="s">
        <v>12</v>
      </c>
      <c r="F17" s="10" t="s">
        <v>12</v>
      </c>
      <c r="G17" s="11" t="s">
        <v>58</v>
      </c>
      <c r="H17" s="12">
        <v>36326533</v>
      </c>
      <c r="I17" s="13">
        <v>52106558</v>
      </c>
      <c r="J17" s="13">
        <v>51624981.899999999</v>
      </c>
    </row>
    <row r="18" spans="1:11" x14ac:dyDescent="0.25">
      <c r="A18" s="86"/>
      <c r="B18" s="16"/>
      <c r="C18" s="17" t="s">
        <v>16</v>
      </c>
      <c r="D18" s="10" t="s">
        <v>12</v>
      </c>
      <c r="E18" s="10" t="s">
        <v>12</v>
      </c>
      <c r="F18" s="10" t="s">
        <v>12</v>
      </c>
      <c r="G18" s="11" t="s">
        <v>59</v>
      </c>
      <c r="H18" s="12">
        <v>897300</v>
      </c>
      <c r="I18" s="13">
        <v>1895473</v>
      </c>
      <c r="J18" s="13">
        <v>481292.75</v>
      </c>
      <c r="K18" s="14"/>
    </row>
    <row r="19" spans="1:11" x14ac:dyDescent="0.25">
      <c r="A19" s="86"/>
      <c r="B19" s="16"/>
      <c r="C19" s="17" t="s">
        <v>18</v>
      </c>
      <c r="D19" s="10" t="s">
        <v>12</v>
      </c>
      <c r="E19" s="10" t="s">
        <v>12</v>
      </c>
      <c r="F19" s="10" t="s">
        <v>12</v>
      </c>
      <c r="G19" s="11" t="s">
        <v>23</v>
      </c>
      <c r="H19" s="12">
        <v>0</v>
      </c>
      <c r="I19" s="13">
        <v>0</v>
      </c>
      <c r="J19" s="13">
        <v>0</v>
      </c>
      <c r="K19" s="14"/>
    </row>
    <row r="20" spans="1:11" x14ac:dyDescent="0.25">
      <c r="A20" s="16"/>
      <c r="B20" s="16"/>
      <c r="C20" s="17" t="s">
        <v>20</v>
      </c>
      <c r="D20" s="10" t="s">
        <v>12</v>
      </c>
      <c r="E20" s="10" t="s">
        <v>12</v>
      </c>
      <c r="F20" s="10" t="s">
        <v>12</v>
      </c>
      <c r="G20" s="11" t="s">
        <v>60</v>
      </c>
      <c r="H20" s="12">
        <v>0</v>
      </c>
      <c r="I20" s="13">
        <v>0</v>
      </c>
      <c r="J20" s="13">
        <v>0</v>
      </c>
      <c r="K20" s="14"/>
    </row>
    <row r="21" spans="1:11" x14ac:dyDescent="0.25">
      <c r="A21" s="16"/>
      <c r="B21" s="16"/>
      <c r="C21" s="17" t="s">
        <v>22</v>
      </c>
      <c r="D21" s="10" t="s">
        <v>12</v>
      </c>
      <c r="E21" s="10" t="s">
        <v>12</v>
      </c>
      <c r="F21" s="10" t="s">
        <v>12</v>
      </c>
      <c r="G21" s="11" t="s">
        <v>61</v>
      </c>
      <c r="H21" s="12">
        <v>22280</v>
      </c>
      <c r="I21" s="13">
        <v>202359</v>
      </c>
      <c r="J21" s="13">
        <v>63761.41</v>
      </c>
      <c r="K21" s="14"/>
    </row>
    <row r="22" spans="1:11" x14ac:dyDescent="0.25">
      <c r="A22" s="16"/>
      <c r="B22" s="16"/>
      <c r="C22" s="17" t="s">
        <v>26</v>
      </c>
      <c r="D22" s="10" t="s">
        <v>12</v>
      </c>
      <c r="E22" s="10" t="s">
        <v>12</v>
      </c>
      <c r="F22" s="10" t="s">
        <v>12</v>
      </c>
      <c r="G22" s="11" t="s">
        <v>62</v>
      </c>
      <c r="H22" s="12">
        <v>0</v>
      </c>
      <c r="I22" s="13">
        <v>5706322</v>
      </c>
      <c r="J22" s="13">
        <v>1509502.54</v>
      </c>
      <c r="K22" s="14"/>
    </row>
    <row r="23" spans="1:11" x14ac:dyDescent="0.25">
      <c r="A23" s="16"/>
      <c r="B23" s="16"/>
      <c r="C23" s="17" t="s">
        <v>28</v>
      </c>
      <c r="D23" s="10" t="s">
        <v>12</v>
      </c>
      <c r="E23" s="10" t="s">
        <v>12</v>
      </c>
      <c r="F23" s="10" t="s">
        <v>12</v>
      </c>
      <c r="G23" s="11" t="s">
        <v>33</v>
      </c>
      <c r="H23" s="12">
        <v>0</v>
      </c>
      <c r="I23" s="13">
        <v>0</v>
      </c>
      <c r="J23" s="13">
        <v>0</v>
      </c>
      <c r="K23" s="13"/>
    </row>
    <row r="24" spans="1:11" x14ac:dyDescent="0.25">
      <c r="A24" s="16"/>
      <c r="B24" s="16"/>
      <c r="C24" s="17" t="s">
        <v>30</v>
      </c>
      <c r="D24" s="10" t="s">
        <v>12</v>
      </c>
      <c r="E24" s="10" t="s">
        <v>12</v>
      </c>
      <c r="F24" s="10" t="s">
        <v>12</v>
      </c>
      <c r="G24" s="11" t="s">
        <v>35</v>
      </c>
      <c r="H24" s="12">
        <v>0</v>
      </c>
      <c r="I24" s="13">
        <v>0</v>
      </c>
      <c r="J24" s="13">
        <v>0</v>
      </c>
      <c r="K24" s="14"/>
    </row>
    <row r="25" spans="1:11" x14ac:dyDescent="0.25">
      <c r="A25" s="16"/>
      <c r="B25" s="18"/>
      <c r="C25" s="17" t="s">
        <v>32</v>
      </c>
      <c r="D25" s="10" t="s">
        <v>12</v>
      </c>
      <c r="E25" s="10" t="s">
        <v>12</v>
      </c>
      <c r="F25" s="10" t="s">
        <v>12</v>
      </c>
      <c r="G25" s="11" t="s">
        <v>37</v>
      </c>
      <c r="H25" s="12">
        <v>0</v>
      </c>
      <c r="I25" s="13">
        <v>0</v>
      </c>
      <c r="J25" s="13">
        <v>0</v>
      </c>
      <c r="K25" s="14"/>
    </row>
    <row r="26" spans="1:11" x14ac:dyDescent="0.25">
      <c r="A26" s="16"/>
      <c r="B26" s="18"/>
      <c r="C26" s="19" t="s">
        <v>34</v>
      </c>
      <c r="D26" s="20" t="s">
        <v>12</v>
      </c>
      <c r="E26" s="20" t="s">
        <v>12</v>
      </c>
      <c r="F26" s="20" t="s">
        <v>12</v>
      </c>
      <c r="G26" s="21" t="s">
        <v>63</v>
      </c>
      <c r="H26" s="12">
        <v>0</v>
      </c>
      <c r="I26" s="13">
        <v>0</v>
      </c>
      <c r="J26" s="13">
        <v>0</v>
      </c>
      <c r="K26" s="14"/>
    </row>
    <row r="27" spans="1:11" x14ac:dyDescent="0.25">
      <c r="A27" s="16"/>
      <c r="B27" s="80" t="s">
        <v>96</v>
      </c>
      <c r="C27" s="81"/>
      <c r="D27" s="81"/>
      <c r="E27" s="81"/>
      <c r="F27" s="81"/>
      <c r="G27" s="82"/>
      <c r="H27" s="25">
        <f>+SUM(H16:H26)</f>
        <v>94455790</v>
      </c>
      <c r="I27" s="26">
        <f>+SUM(I16:I26)</f>
        <v>123458866</v>
      </c>
      <c r="J27" s="26">
        <f>+SUM(J16:J26)</f>
        <v>116291106.73</v>
      </c>
      <c r="K27" s="14"/>
    </row>
    <row r="28" spans="1:11" x14ac:dyDescent="0.25">
      <c r="A28" s="16"/>
      <c r="B28" s="8" t="s">
        <v>97</v>
      </c>
      <c r="C28" s="9" t="s">
        <v>11</v>
      </c>
      <c r="D28" s="10" t="s">
        <v>12</v>
      </c>
      <c r="E28" s="10" t="s">
        <v>12</v>
      </c>
      <c r="F28" s="10" t="s">
        <v>12</v>
      </c>
      <c r="G28" s="11" t="s">
        <v>57</v>
      </c>
      <c r="H28" s="12">
        <v>23685176</v>
      </c>
      <c r="I28" s="13">
        <v>27461553</v>
      </c>
      <c r="J28" s="13">
        <v>27413883.679999996</v>
      </c>
      <c r="K28" s="48"/>
    </row>
    <row r="29" spans="1:11" x14ac:dyDescent="0.25">
      <c r="A29" s="16"/>
      <c r="B29" s="18"/>
      <c r="C29" s="9" t="s">
        <v>14</v>
      </c>
      <c r="D29" s="10" t="s">
        <v>12</v>
      </c>
      <c r="E29" s="10" t="s">
        <v>12</v>
      </c>
      <c r="F29" s="10" t="s">
        <v>12</v>
      </c>
      <c r="G29" s="11" t="s">
        <v>58</v>
      </c>
      <c r="H29" s="12">
        <v>17023516</v>
      </c>
      <c r="I29" s="13">
        <v>24591543</v>
      </c>
      <c r="J29" s="13">
        <v>24081806.629999999</v>
      </c>
      <c r="K29" s="14"/>
    </row>
    <row r="30" spans="1:11" x14ac:dyDescent="0.25">
      <c r="A30" s="16"/>
      <c r="B30" s="18"/>
      <c r="C30" s="17" t="s">
        <v>16</v>
      </c>
      <c r="D30" s="10" t="s">
        <v>12</v>
      </c>
      <c r="E30" s="10" t="s">
        <v>12</v>
      </c>
      <c r="F30" s="10" t="s">
        <v>12</v>
      </c>
      <c r="G30" s="11" t="s">
        <v>59</v>
      </c>
      <c r="H30" s="12">
        <v>337480</v>
      </c>
      <c r="I30" s="13">
        <v>303365</v>
      </c>
      <c r="J30" s="13">
        <v>303364.40000000002</v>
      </c>
      <c r="K30" s="14"/>
    </row>
    <row r="31" spans="1:11" x14ac:dyDescent="0.25">
      <c r="A31" s="16"/>
      <c r="B31" s="18"/>
      <c r="C31" s="17" t="s">
        <v>18</v>
      </c>
      <c r="D31" s="10" t="s">
        <v>12</v>
      </c>
      <c r="E31" s="10" t="s">
        <v>12</v>
      </c>
      <c r="F31" s="10" t="s">
        <v>12</v>
      </c>
      <c r="G31" s="11" t="s">
        <v>23</v>
      </c>
      <c r="H31" s="12">
        <v>0</v>
      </c>
      <c r="I31" s="13">
        <v>0</v>
      </c>
      <c r="J31" s="13">
        <v>0</v>
      </c>
      <c r="K31" s="14"/>
    </row>
    <row r="32" spans="1:11" x14ac:dyDescent="0.25">
      <c r="A32" s="16"/>
      <c r="B32" s="18"/>
      <c r="C32" s="17" t="s">
        <v>20</v>
      </c>
      <c r="D32" s="10" t="s">
        <v>12</v>
      </c>
      <c r="E32" s="10" t="s">
        <v>12</v>
      </c>
      <c r="F32" s="10" t="s">
        <v>12</v>
      </c>
      <c r="G32" s="11" t="s">
        <v>60</v>
      </c>
      <c r="H32" s="12">
        <v>0</v>
      </c>
      <c r="I32" s="13">
        <v>0</v>
      </c>
      <c r="J32" s="13">
        <v>0</v>
      </c>
    </row>
    <row r="33" spans="1:10" x14ac:dyDescent="0.25">
      <c r="A33" s="16"/>
      <c r="B33" s="18"/>
      <c r="C33" s="17" t="s">
        <v>22</v>
      </c>
      <c r="D33" s="10" t="s">
        <v>12</v>
      </c>
      <c r="E33" s="10" t="s">
        <v>12</v>
      </c>
      <c r="F33" s="10" t="s">
        <v>12</v>
      </c>
      <c r="G33" s="11" t="s">
        <v>61</v>
      </c>
      <c r="H33" s="12">
        <v>33748</v>
      </c>
      <c r="I33" s="13">
        <v>62430</v>
      </c>
      <c r="J33" s="13">
        <v>62429.14</v>
      </c>
    </row>
    <row r="34" spans="1:10" x14ac:dyDescent="0.25">
      <c r="A34" s="16"/>
      <c r="B34" s="18"/>
      <c r="C34" s="17" t="s">
        <v>26</v>
      </c>
      <c r="D34" s="10" t="s">
        <v>12</v>
      </c>
      <c r="E34" s="10" t="s">
        <v>12</v>
      </c>
      <c r="F34" s="10" t="s">
        <v>12</v>
      </c>
      <c r="G34" s="11" t="s">
        <v>62</v>
      </c>
      <c r="H34" s="12">
        <v>0</v>
      </c>
      <c r="I34" s="13">
        <v>1064512</v>
      </c>
      <c r="J34" s="13">
        <v>1015592.0299999999</v>
      </c>
    </row>
    <row r="35" spans="1:10" x14ac:dyDescent="0.25">
      <c r="A35" s="16"/>
      <c r="B35" s="18"/>
      <c r="C35" s="17" t="s">
        <v>28</v>
      </c>
      <c r="D35" s="10" t="s">
        <v>12</v>
      </c>
      <c r="E35" s="10" t="s">
        <v>12</v>
      </c>
      <c r="F35" s="10" t="s">
        <v>12</v>
      </c>
      <c r="G35" s="11" t="s">
        <v>33</v>
      </c>
      <c r="H35" s="12">
        <v>0</v>
      </c>
      <c r="I35" s="13">
        <v>0</v>
      </c>
      <c r="J35" s="13">
        <v>0</v>
      </c>
    </row>
    <row r="36" spans="1:10" x14ac:dyDescent="0.25">
      <c r="A36" s="16"/>
      <c r="B36" s="18"/>
      <c r="C36" s="17" t="s">
        <v>30</v>
      </c>
      <c r="D36" s="10" t="s">
        <v>12</v>
      </c>
      <c r="E36" s="10" t="s">
        <v>12</v>
      </c>
      <c r="F36" s="10" t="s">
        <v>12</v>
      </c>
      <c r="G36" s="11" t="s">
        <v>35</v>
      </c>
      <c r="H36" s="12">
        <v>0</v>
      </c>
      <c r="I36" s="13">
        <v>0</v>
      </c>
      <c r="J36" s="13">
        <v>0</v>
      </c>
    </row>
    <row r="37" spans="1:10" x14ac:dyDescent="0.25">
      <c r="A37" s="16"/>
      <c r="B37" s="18"/>
      <c r="C37" s="17" t="s">
        <v>32</v>
      </c>
      <c r="D37" s="10" t="s">
        <v>12</v>
      </c>
      <c r="E37" s="10" t="s">
        <v>12</v>
      </c>
      <c r="F37" s="10" t="s">
        <v>12</v>
      </c>
      <c r="G37" s="11" t="s">
        <v>37</v>
      </c>
      <c r="H37" s="12">
        <v>0</v>
      </c>
      <c r="I37" s="13">
        <v>0</v>
      </c>
      <c r="J37" s="13">
        <v>0</v>
      </c>
    </row>
    <row r="38" spans="1:10" x14ac:dyDescent="0.25">
      <c r="A38" s="16"/>
      <c r="B38" s="18"/>
      <c r="C38" s="19" t="s">
        <v>34</v>
      </c>
      <c r="D38" s="20" t="s">
        <v>12</v>
      </c>
      <c r="E38" s="20" t="s">
        <v>12</v>
      </c>
      <c r="F38" s="20" t="s">
        <v>12</v>
      </c>
      <c r="G38" s="21" t="s">
        <v>63</v>
      </c>
      <c r="H38" s="12">
        <v>0</v>
      </c>
      <c r="I38" s="13">
        <v>0</v>
      </c>
      <c r="J38" s="13">
        <v>0</v>
      </c>
    </row>
    <row r="39" spans="1:10" x14ac:dyDescent="0.25">
      <c r="A39" s="16"/>
      <c r="B39" s="80" t="s">
        <v>98</v>
      </c>
      <c r="C39" s="81"/>
      <c r="D39" s="81"/>
      <c r="E39" s="81"/>
      <c r="F39" s="81"/>
      <c r="G39" s="82"/>
      <c r="H39" s="25">
        <f>+SUM(H28:H38)</f>
        <v>41079920</v>
      </c>
      <c r="I39" s="26">
        <f>+SUM(I28:I38)</f>
        <v>53483403</v>
      </c>
      <c r="J39" s="26">
        <f>+SUM(J28:J38)</f>
        <v>52877075.879999995</v>
      </c>
    </row>
    <row r="40" spans="1:10" ht="13.5" thickBot="1" x14ac:dyDescent="0.3">
      <c r="A40" s="27" t="s">
        <v>99</v>
      </c>
      <c r="B40" s="27"/>
      <c r="C40" s="28"/>
      <c r="D40" s="28"/>
      <c r="E40" s="28"/>
      <c r="F40" s="28"/>
      <c r="G40" s="28"/>
      <c r="H40" s="29">
        <f>H39+H27+H15</f>
        <v>290800910</v>
      </c>
      <c r="I40" s="29">
        <f t="shared" ref="I40:J40" si="0">I39+I27+I15</f>
        <v>380895310</v>
      </c>
      <c r="J40" s="29">
        <f t="shared" si="0"/>
        <v>362151386.80000001</v>
      </c>
    </row>
    <row r="41" spans="1:10" x14ac:dyDescent="0.25">
      <c r="A41" s="30"/>
    </row>
    <row r="42" spans="1:10" x14ac:dyDescent="0.25">
      <c r="A42" s="30"/>
    </row>
    <row r="43" spans="1:10" x14ac:dyDescent="0.25">
      <c r="A43" s="30"/>
    </row>
    <row r="44" spans="1:10" x14ac:dyDescent="0.25">
      <c r="A44" s="30"/>
    </row>
    <row r="45" spans="1:10" x14ac:dyDescent="0.25">
      <c r="A45" s="30"/>
    </row>
    <row r="46" spans="1:10" x14ac:dyDescent="0.25">
      <c r="A46" s="30"/>
    </row>
    <row r="47" spans="1:10" x14ac:dyDescent="0.25">
      <c r="A47" s="30"/>
    </row>
    <row r="48" spans="1:10" x14ac:dyDescent="0.25">
      <c r="A48" s="30"/>
    </row>
    <row r="49" spans="1:1" x14ac:dyDescent="0.25">
      <c r="A49" s="30"/>
    </row>
    <row r="50" spans="1:1" x14ac:dyDescent="0.25">
      <c r="A50" s="30"/>
    </row>
    <row r="51" spans="1:1" x14ac:dyDescent="0.25">
      <c r="A51" s="30"/>
    </row>
    <row r="52" spans="1:1" x14ac:dyDescent="0.25">
      <c r="A52" s="30"/>
    </row>
    <row r="53" spans="1:1" x14ac:dyDescent="0.25">
      <c r="A53" s="30"/>
    </row>
    <row r="54" spans="1:1" x14ac:dyDescent="0.25">
      <c r="A54" s="30"/>
    </row>
    <row r="55" spans="1:1" x14ac:dyDescent="0.25">
      <c r="A55" s="30"/>
    </row>
    <row r="56" spans="1:1" x14ac:dyDescent="0.25">
      <c r="A56" s="30"/>
    </row>
    <row r="57" spans="1:1" x14ac:dyDescent="0.25">
      <c r="A57" s="30"/>
    </row>
    <row r="58" spans="1:1" x14ac:dyDescent="0.25">
      <c r="A58" s="30"/>
    </row>
    <row r="59" spans="1:1" x14ac:dyDescent="0.25">
      <c r="A59" s="30"/>
    </row>
    <row r="60" spans="1:1" x14ac:dyDescent="0.25">
      <c r="A60" s="30"/>
    </row>
    <row r="61" spans="1:1" x14ac:dyDescent="0.25">
      <c r="A61" s="30"/>
    </row>
    <row r="62" spans="1:1" x14ac:dyDescent="0.25">
      <c r="A62" s="30"/>
    </row>
    <row r="63" spans="1:1" x14ac:dyDescent="0.25">
      <c r="A63" s="30"/>
    </row>
    <row r="64" spans="1:1" x14ac:dyDescent="0.25">
      <c r="A64" s="30"/>
    </row>
    <row r="65" spans="1:1" x14ac:dyDescent="0.25">
      <c r="A65" s="30"/>
    </row>
    <row r="66" spans="1:1" x14ac:dyDescent="0.25">
      <c r="A66" s="30"/>
    </row>
    <row r="67" spans="1:1" x14ac:dyDescent="0.25">
      <c r="A67" s="30"/>
    </row>
    <row r="68" spans="1:1" x14ac:dyDescent="0.25">
      <c r="A68" s="30"/>
    </row>
    <row r="69" spans="1:1" x14ac:dyDescent="0.25">
      <c r="A69" s="30"/>
    </row>
    <row r="70" spans="1:1" x14ac:dyDescent="0.25">
      <c r="A70" s="30"/>
    </row>
  </sheetData>
  <mergeCells count="4">
    <mergeCell ref="B15:G15"/>
    <mergeCell ref="A16:A19"/>
    <mergeCell ref="B27:G27"/>
    <mergeCell ref="B39:G3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640D3-F56D-466D-BDF2-F90F77218731}">
  <dimension ref="A1:L17"/>
  <sheetViews>
    <sheetView zoomScale="120" zoomScaleNormal="120" workbookViewId="0">
      <selection activeCell="H18" sqref="H18"/>
    </sheetView>
  </sheetViews>
  <sheetFormatPr defaultColWidth="20" defaultRowHeight="12.75" x14ac:dyDescent="0.25"/>
  <cols>
    <col min="1" max="1" width="17.42578125" style="3" customWidth="1"/>
    <col min="2" max="2" width="15.7109375" style="3" customWidth="1"/>
    <col min="3" max="3" width="29.85546875" style="3" customWidth="1"/>
    <col min="4" max="4" width="10.85546875" style="3" bestFit="1" customWidth="1"/>
    <col min="5" max="6" width="12.7109375" style="3" bestFit="1" customWidth="1"/>
    <col min="7" max="7" width="11.42578125" style="3" bestFit="1" customWidth="1"/>
    <col min="8" max="16384" width="20" style="3"/>
  </cols>
  <sheetData>
    <row r="1" spans="1:12" x14ac:dyDescent="0.25">
      <c r="A1" s="1" t="s">
        <v>102</v>
      </c>
      <c r="B1" s="2"/>
      <c r="C1" s="2"/>
      <c r="D1" s="2"/>
      <c r="E1" s="2"/>
      <c r="F1" s="2"/>
      <c r="G1" s="2"/>
    </row>
    <row r="2" spans="1:12" ht="13.5" thickBot="1" x14ac:dyDescent="0.3">
      <c r="G2" s="4" t="s">
        <v>0</v>
      </c>
    </row>
    <row r="3" spans="1:12" ht="31.5" customHeight="1" thickBot="1" x14ac:dyDescent="0.3">
      <c r="A3" s="5" t="s">
        <v>1</v>
      </c>
      <c r="B3" s="5" t="s">
        <v>2</v>
      </c>
      <c r="C3" s="5" t="s">
        <v>6</v>
      </c>
      <c r="D3" s="6" t="s">
        <v>64</v>
      </c>
      <c r="E3" s="6" t="s">
        <v>65</v>
      </c>
      <c r="F3" s="6" t="s">
        <v>66</v>
      </c>
      <c r="G3" s="6" t="s">
        <v>67</v>
      </c>
    </row>
    <row r="4" spans="1:12" ht="15" customHeight="1" x14ac:dyDescent="0.25">
      <c r="A4" s="7" t="s">
        <v>129</v>
      </c>
      <c r="B4" s="8" t="s">
        <v>93</v>
      </c>
      <c r="C4" s="35" t="s">
        <v>68</v>
      </c>
      <c r="D4" s="12">
        <v>2599910.58</v>
      </c>
      <c r="E4" s="13">
        <v>194625117.42999995</v>
      </c>
      <c r="F4" s="13">
        <v>192983204.19</v>
      </c>
      <c r="G4" s="36">
        <v>4241823.819999963</v>
      </c>
      <c r="H4" s="37"/>
      <c r="I4" s="37"/>
      <c r="J4" s="37"/>
    </row>
    <row r="5" spans="1:12" ht="15" customHeight="1" x14ac:dyDescent="0.25">
      <c r="A5" s="7"/>
      <c r="B5" s="18"/>
      <c r="C5" s="11" t="s">
        <v>69</v>
      </c>
      <c r="D5" s="39">
        <v>385578.06000000006</v>
      </c>
      <c r="E5" s="40">
        <v>375282.59000000043</v>
      </c>
      <c r="F5" s="40">
        <v>368530.26</v>
      </c>
      <c r="G5" s="13">
        <v>392330.39000000048</v>
      </c>
      <c r="H5" s="37"/>
      <c r="I5" s="37"/>
      <c r="J5" s="37"/>
      <c r="K5" s="37"/>
      <c r="L5" s="37"/>
    </row>
    <row r="6" spans="1:12" ht="15" customHeight="1" x14ac:dyDescent="0.25">
      <c r="A6" s="7"/>
      <c r="B6" s="80" t="s">
        <v>94</v>
      </c>
      <c r="C6" s="85"/>
      <c r="D6" s="26">
        <f>+D4+D5</f>
        <v>2985488.64</v>
      </c>
      <c r="E6" s="26">
        <f>+E4+E5</f>
        <v>195000400.01999995</v>
      </c>
      <c r="F6" s="26">
        <f>+F4+F5</f>
        <v>193351734.44999999</v>
      </c>
      <c r="G6" s="26">
        <f>+G4+G5</f>
        <v>4634154.2099999636</v>
      </c>
      <c r="H6" s="37"/>
      <c r="I6" s="37"/>
      <c r="J6" s="37"/>
    </row>
    <row r="7" spans="1:12" ht="15" customHeight="1" x14ac:dyDescent="0.25">
      <c r="A7" s="15"/>
      <c r="B7" s="8" t="s">
        <v>95</v>
      </c>
      <c r="C7" s="55" t="s">
        <v>68</v>
      </c>
      <c r="D7" s="12">
        <v>2256514.89</v>
      </c>
      <c r="E7" s="13">
        <v>116379141.54000001</v>
      </c>
      <c r="F7" s="13">
        <v>116291106.73</v>
      </c>
      <c r="G7" s="13">
        <v>2344549.700000003</v>
      </c>
      <c r="H7" s="37"/>
      <c r="I7" s="37"/>
      <c r="J7" s="37"/>
    </row>
    <row r="8" spans="1:12" ht="15" customHeight="1" x14ac:dyDescent="0.25">
      <c r="A8" s="15"/>
      <c r="B8" s="18"/>
      <c r="C8" s="11" t="s">
        <v>69</v>
      </c>
      <c r="D8" s="12">
        <v>731529.13</v>
      </c>
      <c r="E8" s="13">
        <v>11686805.529999999</v>
      </c>
      <c r="F8" s="13">
        <v>11433752.400000002</v>
      </c>
      <c r="G8" s="13">
        <v>984582.25999999791</v>
      </c>
      <c r="H8" s="37"/>
      <c r="I8" s="37"/>
      <c r="J8" s="37"/>
    </row>
    <row r="9" spans="1:12" ht="15" customHeight="1" x14ac:dyDescent="0.25">
      <c r="A9" s="16"/>
      <c r="B9" s="80" t="s">
        <v>96</v>
      </c>
      <c r="C9" s="82"/>
      <c r="D9" s="25">
        <f>+D7+D8</f>
        <v>2988044.02</v>
      </c>
      <c r="E9" s="26">
        <f>+E7+E8</f>
        <v>128065947.07000001</v>
      </c>
      <c r="F9" s="26">
        <f>+F7+F8</f>
        <v>127724859.13000001</v>
      </c>
      <c r="G9" s="26">
        <f>+G7+G8</f>
        <v>3329131.9600000009</v>
      </c>
      <c r="H9" s="37"/>
      <c r="I9" s="37"/>
      <c r="J9" s="37"/>
    </row>
    <row r="10" spans="1:12" ht="15" customHeight="1" x14ac:dyDescent="0.25">
      <c r="A10" s="16"/>
      <c r="B10" s="8" t="s">
        <v>97</v>
      </c>
      <c r="C10" s="35" t="s">
        <v>68</v>
      </c>
      <c r="D10" s="12">
        <v>235749.11</v>
      </c>
      <c r="E10" s="13">
        <v>53123583.409999996</v>
      </c>
      <c r="F10" s="13">
        <v>52877075.879999995</v>
      </c>
      <c r="G10" s="13">
        <v>482256.6400000006</v>
      </c>
      <c r="H10" s="37"/>
      <c r="I10" s="37"/>
      <c r="J10" s="37"/>
    </row>
    <row r="11" spans="1:12" ht="15" customHeight="1" x14ac:dyDescent="0.25">
      <c r="A11" s="16"/>
      <c r="B11" s="18"/>
      <c r="C11" s="11" t="s">
        <v>69</v>
      </c>
      <c r="D11" s="12">
        <v>0</v>
      </c>
      <c r="E11" s="13">
        <v>0</v>
      </c>
      <c r="F11" s="13">
        <v>0</v>
      </c>
      <c r="G11" s="13">
        <v>0</v>
      </c>
      <c r="H11" s="37"/>
      <c r="I11" s="37"/>
      <c r="J11" s="37"/>
    </row>
    <row r="12" spans="1:12" ht="15" customHeight="1" x14ac:dyDescent="0.25">
      <c r="A12" s="16"/>
      <c r="B12" s="80" t="s">
        <v>98</v>
      </c>
      <c r="C12" s="85"/>
      <c r="D12" s="26">
        <f>+D10+D11</f>
        <v>235749.11</v>
      </c>
      <c r="E12" s="26">
        <f>+E10+E11</f>
        <v>53123583.409999996</v>
      </c>
      <c r="F12" s="26">
        <f>+F10+F11</f>
        <v>52877075.879999995</v>
      </c>
      <c r="G12" s="26">
        <f>+G10+G11</f>
        <v>482256.6400000006</v>
      </c>
      <c r="H12" s="37"/>
      <c r="I12" s="37"/>
      <c r="J12" s="37"/>
    </row>
    <row r="13" spans="1:12" ht="16.149999999999999" customHeight="1" thickBot="1" x14ac:dyDescent="0.3">
      <c r="A13" s="27" t="s">
        <v>99</v>
      </c>
      <c r="B13" s="27"/>
      <c r="C13" s="28"/>
      <c r="D13" s="33">
        <f>D12+D9+D6</f>
        <v>6209281.7699999996</v>
      </c>
      <c r="E13" s="33">
        <f t="shared" ref="E13:G13" si="0">E12+E9+E6</f>
        <v>376189930.5</v>
      </c>
      <c r="F13" s="33">
        <f t="shared" si="0"/>
        <v>373953669.45999998</v>
      </c>
      <c r="G13" s="33">
        <f t="shared" si="0"/>
        <v>8445542.8099999651</v>
      </c>
    </row>
    <row r="14" spans="1:12" x14ac:dyDescent="0.25">
      <c r="A14" s="30"/>
    </row>
    <row r="15" spans="1:12" x14ac:dyDescent="0.25">
      <c r="A15" s="30"/>
      <c r="D15" s="31"/>
    </row>
    <row r="16" spans="1:12" x14ac:dyDescent="0.25">
      <c r="D16" s="31"/>
    </row>
    <row r="17" spans="4:7" x14ac:dyDescent="0.25">
      <c r="D17" s="31"/>
      <c r="G17" s="31"/>
    </row>
  </sheetData>
  <mergeCells count="3">
    <mergeCell ref="B6:C6"/>
    <mergeCell ref="B9:C9"/>
    <mergeCell ref="B12:C1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22315-5BD4-421E-A477-CB076FF46702}">
  <dimension ref="A1:J27"/>
  <sheetViews>
    <sheetView zoomScale="120" zoomScaleNormal="120" workbookViewId="0">
      <selection activeCell="I32" sqref="I32"/>
    </sheetView>
  </sheetViews>
  <sheetFormatPr defaultColWidth="20" defaultRowHeight="12.75" x14ac:dyDescent="0.25"/>
  <cols>
    <col min="1" max="1" width="17.42578125" style="3" customWidth="1"/>
    <col min="2" max="2" width="15.7109375" style="3" customWidth="1"/>
    <col min="3" max="3" width="6.85546875" style="3" bestFit="1" customWidth="1"/>
    <col min="4" max="5" width="6.28515625" style="3" customWidth="1"/>
    <col min="6" max="6" width="29.85546875" style="3" customWidth="1"/>
    <col min="7" max="9" width="12.28515625" style="3" customWidth="1"/>
    <col min="10" max="16384" width="20" style="3"/>
  </cols>
  <sheetData>
    <row r="1" spans="1:10" x14ac:dyDescent="0.25">
      <c r="A1" s="87" t="s">
        <v>106</v>
      </c>
      <c r="B1" s="87"/>
      <c r="C1" s="87"/>
      <c r="D1" s="87"/>
      <c r="E1" s="87"/>
      <c r="F1" s="87"/>
      <c r="G1" s="87"/>
      <c r="H1" s="87"/>
      <c r="I1" s="87"/>
    </row>
    <row r="2" spans="1:10" ht="13.5" thickBot="1" x14ac:dyDescent="0.3">
      <c r="I2" s="4" t="s">
        <v>0</v>
      </c>
    </row>
    <row r="3" spans="1:10" ht="31.5" customHeight="1" thickBot="1" x14ac:dyDescent="0.3">
      <c r="A3" s="5" t="s">
        <v>1</v>
      </c>
      <c r="B3" s="5" t="s">
        <v>2</v>
      </c>
      <c r="C3" s="5" t="s">
        <v>3</v>
      </c>
      <c r="D3" s="6" t="s">
        <v>4</v>
      </c>
      <c r="E3" s="5" t="s">
        <v>5</v>
      </c>
      <c r="F3" s="5" t="s">
        <v>6</v>
      </c>
      <c r="G3" s="6" t="s">
        <v>7</v>
      </c>
      <c r="H3" s="6" t="s">
        <v>8</v>
      </c>
      <c r="I3" s="6" t="s">
        <v>9</v>
      </c>
    </row>
    <row r="4" spans="1:10" ht="15" customHeight="1" x14ac:dyDescent="0.25">
      <c r="A4" s="7" t="s">
        <v>130</v>
      </c>
      <c r="B4" s="42" t="s">
        <v>103</v>
      </c>
      <c r="C4" s="43" t="s">
        <v>11</v>
      </c>
      <c r="D4" s="44" t="s">
        <v>12</v>
      </c>
      <c r="E4" s="44" t="s">
        <v>12</v>
      </c>
      <c r="F4" s="45" t="s">
        <v>13</v>
      </c>
      <c r="G4" s="72">
        <v>0</v>
      </c>
      <c r="H4" s="72">
        <v>0</v>
      </c>
      <c r="I4" s="46">
        <v>0</v>
      </c>
      <c r="J4" s="14"/>
    </row>
    <row r="5" spans="1:10" ht="15" customHeight="1" x14ac:dyDescent="0.25">
      <c r="A5" s="15"/>
      <c r="B5" s="16"/>
      <c r="C5" s="9" t="s">
        <v>14</v>
      </c>
      <c r="D5" s="10" t="s">
        <v>12</v>
      </c>
      <c r="E5" s="10" t="s">
        <v>12</v>
      </c>
      <c r="F5" s="11" t="s">
        <v>15</v>
      </c>
      <c r="G5" s="68">
        <v>0</v>
      </c>
      <c r="H5" s="68">
        <v>0</v>
      </c>
      <c r="I5" s="13">
        <v>0</v>
      </c>
    </row>
    <row r="6" spans="1:10" ht="15" customHeight="1" x14ac:dyDescent="0.25">
      <c r="A6" s="15"/>
      <c r="B6" s="16"/>
      <c r="C6" s="17" t="s">
        <v>16</v>
      </c>
      <c r="D6" s="10" t="s">
        <v>12</v>
      </c>
      <c r="E6" s="10" t="s">
        <v>12</v>
      </c>
      <c r="F6" s="11" t="s">
        <v>17</v>
      </c>
      <c r="G6" s="68">
        <v>0</v>
      </c>
      <c r="H6" s="68">
        <v>0</v>
      </c>
      <c r="I6" s="13">
        <v>0</v>
      </c>
      <c r="J6" s="14"/>
    </row>
    <row r="7" spans="1:10" ht="15" customHeight="1" x14ac:dyDescent="0.25">
      <c r="A7" s="15"/>
      <c r="B7" s="16"/>
      <c r="C7" s="17" t="s">
        <v>18</v>
      </c>
      <c r="D7" s="10" t="s">
        <v>12</v>
      </c>
      <c r="E7" s="10" t="s">
        <v>12</v>
      </c>
      <c r="F7" s="11" t="s">
        <v>19</v>
      </c>
      <c r="G7" s="68">
        <v>0</v>
      </c>
      <c r="H7" s="68">
        <v>55000</v>
      </c>
      <c r="I7" s="13">
        <v>55000</v>
      </c>
      <c r="J7" s="14"/>
    </row>
    <row r="8" spans="1:10" ht="15" customHeight="1" x14ac:dyDescent="0.25">
      <c r="A8" s="16"/>
      <c r="B8" s="16"/>
      <c r="C8" s="17" t="s">
        <v>20</v>
      </c>
      <c r="D8" s="10" t="s">
        <v>12</v>
      </c>
      <c r="E8" s="10" t="s">
        <v>12</v>
      </c>
      <c r="F8" s="11" t="s">
        <v>21</v>
      </c>
      <c r="G8" s="68">
        <v>0</v>
      </c>
      <c r="H8" s="68">
        <v>0</v>
      </c>
      <c r="I8" s="13">
        <v>0</v>
      </c>
      <c r="J8" s="14"/>
    </row>
    <row r="9" spans="1:10" ht="15" customHeight="1" x14ac:dyDescent="0.25">
      <c r="A9" s="16"/>
      <c r="B9" s="16"/>
      <c r="C9" s="17" t="s">
        <v>22</v>
      </c>
      <c r="D9" s="10" t="s">
        <v>12</v>
      </c>
      <c r="E9" s="10" t="s">
        <v>12</v>
      </c>
      <c r="F9" s="11" t="s">
        <v>23</v>
      </c>
      <c r="G9" s="68">
        <v>0</v>
      </c>
      <c r="H9" s="68">
        <v>0</v>
      </c>
      <c r="I9" s="13">
        <v>0</v>
      </c>
      <c r="J9" s="14"/>
    </row>
    <row r="10" spans="1:10" ht="15" customHeight="1" x14ac:dyDescent="0.25">
      <c r="A10" s="16"/>
      <c r="B10" s="16"/>
      <c r="C10" s="17"/>
      <c r="D10" s="10"/>
      <c r="E10" s="10"/>
      <c r="F10" s="63" t="s">
        <v>24</v>
      </c>
      <c r="G10" s="68">
        <v>0</v>
      </c>
      <c r="H10" s="68">
        <v>0</v>
      </c>
      <c r="I10" s="13">
        <v>0</v>
      </c>
      <c r="J10" s="14"/>
    </row>
    <row r="11" spans="1:10" ht="15" customHeight="1" x14ac:dyDescent="0.25">
      <c r="A11" s="16"/>
      <c r="B11" s="16"/>
      <c r="C11" s="17"/>
      <c r="D11" s="10"/>
      <c r="E11" s="10"/>
      <c r="F11" s="64" t="s">
        <v>25</v>
      </c>
      <c r="G11" s="68">
        <v>0</v>
      </c>
      <c r="H11" s="68">
        <v>0</v>
      </c>
      <c r="I11" s="13">
        <v>0</v>
      </c>
      <c r="J11" s="14"/>
    </row>
    <row r="12" spans="1:10" ht="15" customHeight="1" x14ac:dyDescent="0.25">
      <c r="A12" s="16"/>
      <c r="B12" s="16"/>
      <c r="C12" s="17" t="s">
        <v>26</v>
      </c>
      <c r="D12" s="10" t="s">
        <v>12</v>
      </c>
      <c r="E12" s="10" t="s">
        <v>12</v>
      </c>
      <c r="F12" s="11" t="s">
        <v>27</v>
      </c>
      <c r="G12" s="68">
        <v>135000</v>
      </c>
      <c r="H12" s="68">
        <v>165000</v>
      </c>
      <c r="I12" s="13">
        <v>160972.07999999999</v>
      </c>
      <c r="J12" s="14"/>
    </row>
    <row r="13" spans="1:10" ht="15" customHeight="1" x14ac:dyDescent="0.25">
      <c r="A13" s="16"/>
      <c r="B13" s="16"/>
      <c r="C13" s="17" t="s">
        <v>28</v>
      </c>
      <c r="D13" s="10" t="s">
        <v>12</v>
      </c>
      <c r="E13" s="10" t="s">
        <v>12</v>
      </c>
      <c r="F13" s="11" t="s">
        <v>29</v>
      </c>
      <c r="G13" s="68">
        <v>0</v>
      </c>
      <c r="H13" s="68">
        <v>42840.46</v>
      </c>
      <c r="I13" s="13">
        <v>42840.46</v>
      </c>
      <c r="J13" s="32"/>
    </row>
    <row r="14" spans="1:10" ht="15" customHeight="1" x14ac:dyDescent="0.25">
      <c r="A14" s="16"/>
      <c r="B14" s="16"/>
      <c r="C14" s="17" t="s">
        <v>30</v>
      </c>
      <c r="D14" s="10" t="s">
        <v>12</v>
      </c>
      <c r="E14" s="10" t="s">
        <v>12</v>
      </c>
      <c r="F14" s="11" t="s">
        <v>31</v>
      </c>
      <c r="G14" s="67">
        <v>0</v>
      </c>
      <c r="H14" s="68">
        <v>0</v>
      </c>
      <c r="I14" s="13">
        <v>0</v>
      </c>
      <c r="J14" s="32"/>
    </row>
    <row r="15" spans="1:10" ht="15" customHeight="1" x14ac:dyDescent="0.25">
      <c r="A15" s="16"/>
      <c r="B15" s="16"/>
      <c r="C15" s="17" t="s">
        <v>32</v>
      </c>
      <c r="D15" s="10" t="s">
        <v>12</v>
      </c>
      <c r="E15" s="10" t="s">
        <v>12</v>
      </c>
      <c r="F15" s="11" t="s">
        <v>33</v>
      </c>
      <c r="G15" s="67">
        <v>8507000</v>
      </c>
      <c r="H15" s="68">
        <v>9588616.879999999</v>
      </c>
      <c r="I15" s="13">
        <v>8338616.8799999999</v>
      </c>
      <c r="J15" s="32"/>
    </row>
    <row r="16" spans="1:10" ht="15" customHeight="1" x14ac:dyDescent="0.25">
      <c r="A16" s="16"/>
      <c r="B16" s="16"/>
      <c r="C16" s="17"/>
      <c r="D16" s="10"/>
      <c r="E16" s="10"/>
      <c r="F16" s="65" t="s">
        <v>24</v>
      </c>
      <c r="G16" s="67">
        <v>6250000</v>
      </c>
      <c r="H16" s="68">
        <v>6250000</v>
      </c>
      <c r="I16" s="13">
        <v>5000000</v>
      </c>
      <c r="J16" s="32"/>
    </row>
    <row r="17" spans="1:10" ht="15" customHeight="1" x14ac:dyDescent="0.25">
      <c r="A17" s="16"/>
      <c r="B17" s="16"/>
      <c r="C17" s="17"/>
      <c r="D17" s="10"/>
      <c r="E17" s="10"/>
      <c r="F17" s="66" t="s">
        <v>25</v>
      </c>
      <c r="G17" s="67">
        <v>2257000</v>
      </c>
      <c r="H17" s="68">
        <v>2338616.88</v>
      </c>
      <c r="I17" s="13">
        <v>2338616.88</v>
      </c>
      <c r="J17" s="32"/>
    </row>
    <row r="18" spans="1:10" ht="15" customHeight="1" x14ac:dyDescent="0.25">
      <c r="A18" s="16"/>
      <c r="B18" s="16"/>
      <c r="C18" s="17" t="s">
        <v>34</v>
      </c>
      <c r="D18" s="10" t="s">
        <v>12</v>
      </c>
      <c r="E18" s="10" t="s">
        <v>12</v>
      </c>
      <c r="F18" s="11" t="s">
        <v>35</v>
      </c>
      <c r="G18" s="67">
        <v>0</v>
      </c>
      <c r="H18" s="68">
        <v>0</v>
      </c>
      <c r="I18" s="13">
        <v>0</v>
      </c>
      <c r="J18" s="32"/>
    </row>
    <row r="19" spans="1:10" ht="15" customHeight="1" x14ac:dyDescent="0.25">
      <c r="A19" s="16"/>
      <c r="B19" s="16"/>
      <c r="C19" s="17" t="s">
        <v>36</v>
      </c>
      <c r="D19" s="10" t="s">
        <v>12</v>
      </c>
      <c r="E19" s="10" t="s">
        <v>12</v>
      </c>
      <c r="F19" s="11" t="s">
        <v>37</v>
      </c>
      <c r="G19" s="67">
        <v>4500000</v>
      </c>
      <c r="H19" s="68">
        <v>6430000</v>
      </c>
      <c r="I19" s="13">
        <v>6062500</v>
      </c>
      <c r="J19" s="32"/>
    </row>
    <row r="20" spans="1:10" ht="15" customHeight="1" x14ac:dyDescent="0.25">
      <c r="A20" s="16"/>
      <c r="B20" s="16"/>
      <c r="C20" s="17" t="s">
        <v>38</v>
      </c>
      <c r="D20" s="10" t="s">
        <v>12</v>
      </c>
      <c r="E20" s="10" t="s">
        <v>12</v>
      </c>
      <c r="F20" s="11" t="s">
        <v>39</v>
      </c>
      <c r="G20" s="67">
        <v>0</v>
      </c>
      <c r="H20" s="68">
        <v>0</v>
      </c>
      <c r="I20" s="13">
        <v>0</v>
      </c>
      <c r="J20" s="32"/>
    </row>
    <row r="21" spans="1:10" ht="15" customHeight="1" x14ac:dyDescent="0.25">
      <c r="A21" s="16"/>
      <c r="B21" s="16"/>
      <c r="C21" s="17" t="s">
        <v>40</v>
      </c>
      <c r="D21" s="10" t="s">
        <v>12</v>
      </c>
      <c r="E21" s="10" t="s">
        <v>12</v>
      </c>
      <c r="F21" s="11" t="s">
        <v>41</v>
      </c>
      <c r="G21" s="67">
        <v>0</v>
      </c>
      <c r="H21" s="68">
        <v>0</v>
      </c>
      <c r="I21" s="13">
        <v>0</v>
      </c>
      <c r="J21" s="14"/>
    </row>
    <row r="22" spans="1:10" ht="15" customHeight="1" x14ac:dyDescent="0.25">
      <c r="A22" s="16"/>
      <c r="B22" s="16"/>
      <c r="C22" s="17" t="s">
        <v>42</v>
      </c>
      <c r="D22" s="10" t="s">
        <v>12</v>
      </c>
      <c r="E22" s="10" t="s">
        <v>12</v>
      </c>
      <c r="F22" s="11" t="s">
        <v>43</v>
      </c>
      <c r="G22" s="67">
        <v>0</v>
      </c>
      <c r="H22" s="68">
        <v>0</v>
      </c>
      <c r="I22" s="13">
        <v>0</v>
      </c>
      <c r="J22" s="14"/>
    </row>
    <row r="23" spans="1:10" ht="15" customHeight="1" x14ac:dyDescent="0.25">
      <c r="A23" s="16"/>
      <c r="B23" s="16"/>
      <c r="C23" s="19" t="s">
        <v>44</v>
      </c>
      <c r="D23" s="20" t="s">
        <v>12</v>
      </c>
      <c r="E23" s="20" t="s">
        <v>12</v>
      </c>
      <c r="F23" s="21" t="s">
        <v>45</v>
      </c>
      <c r="G23" s="67">
        <v>0</v>
      </c>
      <c r="H23" s="68">
        <v>79354.84</v>
      </c>
      <c r="I23" s="13">
        <v>79354.84</v>
      </c>
      <c r="J23" s="14"/>
    </row>
    <row r="24" spans="1:10" ht="15" customHeight="1" x14ac:dyDescent="0.25">
      <c r="A24" s="16"/>
      <c r="B24" s="80" t="s">
        <v>104</v>
      </c>
      <c r="C24" s="81"/>
      <c r="D24" s="81"/>
      <c r="E24" s="81"/>
      <c r="F24" s="82"/>
      <c r="G24" s="70">
        <f>+SUM(G4:G23)-G16-G17-G10-G11</f>
        <v>13142000</v>
      </c>
      <c r="H24" s="70">
        <f>+SUM(H4:H23)-H16-H17-H10-H11</f>
        <v>16360812.18</v>
      </c>
      <c r="I24" s="26">
        <f>+SUM(I4:I23)-I16-I17-I10-I11</f>
        <v>14739284.260000002</v>
      </c>
      <c r="J24" s="14"/>
    </row>
    <row r="25" spans="1:10" ht="16.149999999999999" customHeight="1" thickBot="1" x14ac:dyDescent="0.3">
      <c r="A25" s="27" t="s">
        <v>105</v>
      </c>
      <c r="B25" s="27"/>
      <c r="C25" s="28"/>
      <c r="D25" s="28"/>
      <c r="E25" s="28"/>
      <c r="F25" s="28"/>
      <c r="G25" s="73">
        <f>+G24</f>
        <v>13142000</v>
      </c>
      <c r="H25" s="73">
        <f>+H24</f>
        <v>16360812.18</v>
      </c>
      <c r="I25" s="33">
        <f>+I24</f>
        <v>14739284.260000002</v>
      </c>
    </row>
    <row r="27" spans="1:10" x14ac:dyDescent="0.25">
      <c r="H27" s="31"/>
    </row>
  </sheetData>
  <mergeCells count="2">
    <mergeCell ref="B24:F24"/>
    <mergeCell ref="A1:I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9C7BA-8C38-4749-B4B7-7AFE23F67409}">
  <dimension ref="A1:N20"/>
  <sheetViews>
    <sheetView zoomScale="120" zoomScaleNormal="120" workbookViewId="0">
      <selection activeCell="J28" sqref="J28"/>
    </sheetView>
  </sheetViews>
  <sheetFormatPr defaultColWidth="20" defaultRowHeight="15" customHeight="1" x14ac:dyDescent="0.25"/>
  <cols>
    <col min="1" max="1" width="17.42578125" style="3" customWidth="1"/>
    <col min="2" max="2" width="15.7109375" style="3" customWidth="1"/>
    <col min="3" max="6" width="6.28515625" style="3" customWidth="1"/>
    <col min="7" max="7" width="29.85546875" style="3" customWidth="1"/>
    <col min="8" max="10" width="12.28515625" style="3" customWidth="1"/>
    <col min="11" max="17" width="7.7109375" style="3" customWidth="1"/>
    <col min="18" max="16384" width="20" style="3"/>
  </cols>
  <sheetData>
    <row r="1" spans="1:14" ht="12.75" x14ac:dyDescent="0.25">
      <c r="A1" s="1" t="s">
        <v>107</v>
      </c>
      <c r="B1" s="1"/>
      <c r="C1" s="1"/>
      <c r="D1" s="1"/>
      <c r="E1" s="1"/>
      <c r="F1" s="1"/>
      <c r="G1" s="1"/>
      <c r="H1" s="1"/>
      <c r="I1" s="1"/>
      <c r="J1" s="1"/>
    </row>
    <row r="2" spans="1:14" ht="13.5" thickBot="1" x14ac:dyDescent="0.3">
      <c r="J2" s="4" t="s">
        <v>0</v>
      </c>
    </row>
    <row r="3" spans="1:14" ht="31.5" customHeight="1" thickBot="1" x14ac:dyDescent="0.3">
      <c r="A3" s="5" t="s">
        <v>1</v>
      </c>
      <c r="B3" s="5" t="s">
        <v>2</v>
      </c>
      <c r="C3" s="5" t="s">
        <v>49</v>
      </c>
      <c r="D3" s="6" t="s">
        <v>50</v>
      </c>
      <c r="E3" s="5" t="s">
        <v>51</v>
      </c>
      <c r="F3" s="5" t="s">
        <v>52</v>
      </c>
      <c r="G3" s="5" t="s">
        <v>6</v>
      </c>
      <c r="H3" s="6" t="s">
        <v>53</v>
      </c>
      <c r="I3" s="6" t="s">
        <v>54</v>
      </c>
      <c r="J3" s="6" t="s">
        <v>83</v>
      </c>
    </row>
    <row r="4" spans="1:14" ht="15" customHeight="1" x14ac:dyDescent="0.25">
      <c r="A4" s="7" t="s">
        <v>130</v>
      </c>
      <c r="B4" s="42" t="s">
        <v>103</v>
      </c>
      <c r="C4" s="43" t="s">
        <v>11</v>
      </c>
      <c r="D4" s="44" t="s">
        <v>12</v>
      </c>
      <c r="E4" s="44" t="s">
        <v>12</v>
      </c>
      <c r="F4" s="44" t="s">
        <v>12</v>
      </c>
      <c r="G4" s="45" t="s">
        <v>57</v>
      </c>
      <c r="H4" s="67">
        <v>900000</v>
      </c>
      <c r="I4" s="68">
        <v>900000</v>
      </c>
      <c r="J4" s="13">
        <v>825304.88</v>
      </c>
      <c r="K4" s="14"/>
      <c r="L4" s="31"/>
      <c r="M4" s="31"/>
      <c r="N4" s="31"/>
    </row>
    <row r="5" spans="1:14" ht="15" customHeight="1" x14ac:dyDescent="0.25">
      <c r="A5" s="7"/>
      <c r="B5" s="16"/>
      <c r="C5" s="9" t="s">
        <v>14</v>
      </c>
      <c r="D5" s="10" t="s">
        <v>12</v>
      </c>
      <c r="E5" s="10" t="s">
        <v>12</v>
      </c>
      <c r="F5" s="10" t="s">
        <v>12</v>
      </c>
      <c r="G5" s="11" t="s">
        <v>58</v>
      </c>
      <c r="H5" s="67">
        <v>1029000</v>
      </c>
      <c r="I5" s="68">
        <v>1236195.3</v>
      </c>
      <c r="J5" s="13">
        <v>598508.61</v>
      </c>
      <c r="L5" s="31"/>
      <c r="M5" s="31"/>
      <c r="N5" s="31"/>
    </row>
    <row r="6" spans="1:14" ht="15" customHeight="1" x14ac:dyDescent="0.25">
      <c r="A6" s="7"/>
      <c r="B6" s="16"/>
      <c r="C6" s="17" t="s">
        <v>16</v>
      </c>
      <c r="D6" s="10" t="s">
        <v>12</v>
      </c>
      <c r="E6" s="10" t="s">
        <v>12</v>
      </c>
      <c r="F6" s="10" t="s">
        <v>12</v>
      </c>
      <c r="G6" s="11" t="s">
        <v>59</v>
      </c>
      <c r="H6" s="67">
        <v>155000</v>
      </c>
      <c r="I6" s="68">
        <v>155000</v>
      </c>
      <c r="J6" s="13">
        <v>111620.25</v>
      </c>
      <c r="K6" s="14"/>
      <c r="L6" s="31"/>
      <c r="M6" s="31"/>
      <c r="N6" s="31"/>
    </row>
    <row r="7" spans="1:14" ht="15" customHeight="1" x14ac:dyDescent="0.25">
      <c r="A7" s="7"/>
      <c r="B7" s="16"/>
      <c r="C7" s="17" t="s">
        <v>18</v>
      </c>
      <c r="D7" s="10" t="s">
        <v>12</v>
      </c>
      <c r="E7" s="10" t="s">
        <v>12</v>
      </c>
      <c r="F7" s="10" t="s">
        <v>12</v>
      </c>
      <c r="G7" s="11" t="s">
        <v>23</v>
      </c>
      <c r="H7" s="67">
        <v>1000000</v>
      </c>
      <c r="I7" s="68">
        <v>1000000</v>
      </c>
      <c r="J7" s="13">
        <v>924390.25</v>
      </c>
      <c r="K7" s="14"/>
      <c r="L7" s="31"/>
      <c r="M7" s="31"/>
      <c r="N7" s="31"/>
    </row>
    <row r="8" spans="1:14" ht="15" customHeight="1" x14ac:dyDescent="0.25">
      <c r="A8" s="16"/>
      <c r="B8" s="16"/>
      <c r="C8" s="17" t="s">
        <v>20</v>
      </c>
      <c r="D8" s="10" t="s">
        <v>12</v>
      </c>
      <c r="E8" s="10" t="s">
        <v>12</v>
      </c>
      <c r="F8" s="10" t="s">
        <v>12</v>
      </c>
      <c r="G8" s="11" t="s">
        <v>60</v>
      </c>
      <c r="H8" s="67">
        <v>0</v>
      </c>
      <c r="I8" s="68">
        <v>0</v>
      </c>
      <c r="J8" s="13">
        <v>0</v>
      </c>
      <c r="K8" s="14"/>
      <c r="L8" s="31"/>
      <c r="M8" s="31"/>
      <c r="N8" s="31"/>
    </row>
    <row r="9" spans="1:14" ht="15" customHeight="1" x14ac:dyDescent="0.25">
      <c r="A9" s="16"/>
      <c r="B9" s="16"/>
      <c r="C9" s="17" t="s">
        <v>22</v>
      </c>
      <c r="D9" s="10" t="s">
        <v>12</v>
      </c>
      <c r="E9" s="10" t="s">
        <v>12</v>
      </c>
      <c r="F9" s="10" t="s">
        <v>12</v>
      </c>
      <c r="G9" s="11" t="s">
        <v>61</v>
      </c>
      <c r="H9" s="67">
        <v>500000</v>
      </c>
      <c r="I9" s="68">
        <v>500000</v>
      </c>
      <c r="J9" s="13">
        <v>413301.54</v>
      </c>
      <c r="K9" s="14"/>
      <c r="L9" s="31"/>
      <c r="M9" s="31"/>
      <c r="N9" s="31"/>
    </row>
    <row r="10" spans="1:14" ht="15" customHeight="1" x14ac:dyDescent="0.25">
      <c r="A10" s="16"/>
      <c r="B10" s="16"/>
      <c r="C10" s="17" t="s">
        <v>26</v>
      </c>
      <c r="D10" s="10" t="s">
        <v>12</v>
      </c>
      <c r="E10" s="10" t="s">
        <v>12</v>
      </c>
      <c r="F10" s="10" t="s">
        <v>12</v>
      </c>
      <c r="G10" s="11" t="s">
        <v>62</v>
      </c>
      <c r="H10" s="67">
        <v>4168000</v>
      </c>
      <c r="I10" s="68">
        <v>4876682.76</v>
      </c>
      <c r="J10" s="13">
        <v>2203135.81</v>
      </c>
      <c r="K10" s="14"/>
      <c r="L10" s="31"/>
      <c r="M10" s="31"/>
      <c r="N10" s="31"/>
    </row>
    <row r="11" spans="1:14" ht="15" customHeight="1" x14ac:dyDescent="0.25">
      <c r="A11" s="16"/>
      <c r="B11" s="16"/>
      <c r="C11" s="17" t="s">
        <v>28</v>
      </c>
      <c r="D11" s="10" t="s">
        <v>12</v>
      </c>
      <c r="E11" s="10" t="s">
        <v>12</v>
      </c>
      <c r="F11" s="10" t="s">
        <v>12</v>
      </c>
      <c r="G11" s="11" t="s">
        <v>33</v>
      </c>
      <c r="H11" s="67">
        <v>510000</v>
      </c>
      <c r="I11" s="68">
        <v>852934.12</v>
      </c>
      <c r="J11" s="13">
        <v>726112</v>
      </c>
      <c r="K11" s="32"/>
      <c r="L11" s="31"/>
      <c r="M11" s="31"/>
      <c r="N11" s="31"/>
    </row>
    <row r="12" spans="1:14" ht="15" customHeight="1" x14ac:dyDescent="0.25">
      <c r="A12" s="16"/>
      <c r="B12" s="16"/>
      <c r="C12" s="17" t="s">
        <v>30</v>
      </c>
      <c r="D12" s="10" t="s">
        <v>12</v>
      </c>
      <c r="E12" s="10" t="s">
        <v>12</v>
      </c>
      <c r="F12" s="10" t="s">
        <v>12</v>
      </c>
      <c r="G12" s="11" t="s">
        <v>35</v>
      </c>
      <c r="H12" s="67">
        <v>0</v>
      </c>
      <c r="I12" s="68">
        <v>0</v>
      </c>
      <c r="J12" s="13">
        <v>0</v>
      </c>
      <c r="K12" s="14"/>
      <c r="L12" s="31"/>
      <c r="M12" s="31"/>
      <c r="N12" s="31"/>
    </row>
    <row r="13" spans="1:14" ht="15" customHeight="1" x14ac:dyDescent="0.25">
      <c r="A13" s="16"/>
      <c r="B13" s="16"/>
      <c r="C13" s="17" t="s">
        <v>32</v>
      </c>
      <c r="D13" s="10" t="s">
        <v>12</v>
      </c>
      <c r="E13" s="10" t="s">
        <v>12</v>
      </c>
      <c r="F13" s="10" t="s">
        <v>12</v>
      </c>
      <c r="G13" s="11" t="s">
        <v>37</v>
      </c>
      <c r="H13" s="67">
        <v>4880000</v>
      </c>
      <c r="I13" s="68">
        <v>6840000</v>
      </c>
      <c r="J13" s="13">
        <v>6836172.2800000003</v>
      </c>
      <c r="K13" s="14"/>
      <c r="L13" s="31"/>
      <c r="M13" s="31"/>
      <c r="N13" s="31"/>
    </row>
    <row r="14" spans="1:14" ht="15" customHeight="1" x14ac:dyDescent="0.25">
      <c r="A14" s="16"/>
      <c r="B14" s="16"/>
      <c r="C14" s="19" t="s">
        <v>34</v>
      </c>
      <c r="D14" s="20" t="s">
        <v>12</v>
      </c>
      <c r="E14" s="20" t="s">
        <v>12</v>
      </c>
      <c r="F14" s="20" t="s">
        <v>12</v>
      </c>
      <c r="G14" s="21" t="s">
        <v>63</v>
      </c>
      <c r="H14" s="67">
        <v>0</v>
      </c>
      <c r="I14" s="68">
        <v>0</v>
      </c>
      <c r="J14" s="13">
        <v>0</v>
      </c>
      <c r="K14" s="14"/>
      <c r="L14" s="31"/>
      <c r="M14" s="31"/>
      <c r="N14" s="31"/>
    </row>
    <row r="15" spans="1:14" ht="15" customHeight="1" x14ac:dyDescent="0.25">
      <c r="A15" s="16"/>
      <c r="B15" s="80" t="s">
        <v>104</v>
      </c>
      <c r="C15" s="81"/>
      <c r="D15" s="81"/>
      <c r="E15" s="81"/>
      <c r="F15" s="81"/>
      <c r="G15" s="82"/>
      <c r="H15" s="70">
        <v>13142000</v>
      </c>
      <c r="I15" s="70">
        <v>16360812.179999998</v>
      </c>
      <c r="J15" s="26">
        <v>12638545.620000001</v>
      </c>
      <c r="K15" s="14"/>
    </row>
    <row r="16" spans="1:14" ht="16.149999999999999" customHeight="1" thickBot="1" x14ac:dyDescent="0.3">
      <c r="A16" s="27" t="s">
        <v>105</v>
      </c>
      <c r="B16" s="27"/>
      <c r="C16" s="28"/>
      <c r="D16" s="28"/>
      <c r="E16" s="28"/>
      <c r="F16" s="28"/>
      <c r="G16" s="28"/>
      <c r="H16" s="73">
        <v>13142000</v>
      </c>
      <c r="I16" s="73">
        <v>16360812.179999998</v>
      </c>
      <c r="J16" s="33">
        <v>12638545.620000001</v>
      </c>
    </row>
    <row r="17" spans="9:9" ht="12.75" x14ac:dyDescent="0.25">
      <c r="I17" s="31"/>
    </row>
    <row r="20" spans="9:9" ht="12.75" x14ac:dyDescent="0.25"/>
  </sheetData>
  <mergeCells count="1">
    <mergeCell ref="B15:G1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F2F2D-B36D-4247-88DD-5CFFB828EDEC}">
  <dimension ref="A1:G11"/>
  <sheetViews>
    <sheetView zoomScale="120" zoomScaleNormal="120" workbookViewId="0">
      <selection activeCell="G16" sqref="G16"/>
    </sheetView>
  </sheetViews>
  <sheetFormatPr defaultColWidth="20" defaultRowHeight="15" customHeight="1" x14ac:dyDescent="0.25"/>
  <cols>
    <col min="1" max="1" width="17.42578125" style="3" customWidth="1"/>
    <col min="2" max="2" width="15.7109375" style="3" customWidth="1"/>
    <col min="3" max="3" width="29.85546875" style="3" customWidth="1"/>
    <col min="4" max="7" width="12.28515625" style="3" customWidth="1"/>
    <col min="8" max="16384" width="20" style="3"/>
  </cols>
  <sheetData>
    <row r="1" spans="1:7" ht="12.75" x14ac:dyDescent="0.25">
      <c r="A1" s="1" t="s">
        <v>109</v>
      </c>
      <c r="B1" s="1"/>
      <c r="C1" s="1"/>
      <c r="D1" s="1"/>
      <c r="E1" s="1"/>
      <c r="F1" s="1"/>
      <c r="G1" s="1"/>
    </row>
    <row r="2" spans="1:7" ht="13.5" thickBot="1" x14ac:dyDescent="0.3">
      <c r="G2" s="4" t="s">
        <v>0</v>
      </c>
    </row>
    <row r="3" spans="1:7" ht="31.5" customHeight="1" thickBot="1" x14ac:dyDescent="0.3">
      <c r="A3" s="5" t="s">
        <v>1</v>
      </c>
      <c r="B3" s="5" t="s">
        <v>2</v>
      </c>
      <c r="C3" s="5" t="s">
        <v>6</v>
      </c>
      <c r="D3" s="6" t="s">
        <v>64</v>
      </c>
      <c r="E3" s="6" t="s">
        <v>65</v>
      </c>
      <c r="F3" s="6" t="s">
        <v>66</v>
      </c>
      <c r="G3" s="6" t="s">
        <v>67</v>
      </c>
    </row>
    <row r="4" spans="1:7" ht="15" customHeight="1" x14ac:dyDescent="0.25">
      <c r="A4" s="7" t="s">
        <v>130</v>
      </c>
      <c r="B4" s="42" t="s">
        <v>103</v>
      </c>
      <c r="C4" s="54" t="s">
        <v>68</v>
      </c>
      <c r="D4" s="57">
        <v>79354.84</v>
      </c>
      <c r="E4" s="46">
        <v>14659929.420000002</v>
      </c>
      <c r="F4" s="46">
        <v>12638545.620000001</v>
      </c>
      <c r="G4" s="36">
        <v>2100738.6400000006</v>
      </c>
    </row>
    <row r="5" spans="1:7" ht="15" customHeight="1" x14ac:dyDescent="0.25">
      <c r="A5" s="15"/>
      <c r="B5" s="16"/>
      <c r="C5" s="11" t="s">
        <v>69</v>
      </c>
      <c r="D5" s="39">
        <v>0</v>
      </c>
      <c r="E5" s="40">
        <v>0</v>
      </c>
      <c r="F5" s="40">
        <v>0</v>
      </c>
      <c r="G5" s="13">
        <v>0</v>
      </c>
    </row>
    <row r="6" spans="1:7" ht="15" customHeight="1" x14ac:dyDescent="0.25">
      <c r="A6" s="16"/>
      <c r="B6" s="58" t="s">
        <v>104</v>
      </c>
      <c r="C6" s="59"/>
      <c r="D6" s="26">
        <f>+D4+D5</f>
        <v>79354.84</v>
      </c>
      <c r="E6" s="26">
        <f>+E4+E5</f>
        <v>14659929.420000002</v>
      </c>
      <c r="F6" s="26">
        <f>+F4+F5</f>
        <v>12638545.620000001</v>
      </c>
      <c r="G6" s="26">
        <f>+G4+G5</f>
        <v>2100738.6400000006</v>
      </c>
    </row>
    <row r="7" spans="1:7" ht="16.149999999999999" customHeight="1" thickBot="1" x14ac:dyDescent="0.3">
      <c r="A7" s="27" t="s">
        <v>105</v>
      </c>
      <c r="B7" s="27"/>
      <c r="C7" s="28"/>
      <c r="D7" s="33">
        <f>+D6</f>
        <v>79354.84</v>
      </c>
      <c r="E7" s="33">
        <f>+E6</f>
        <v>14659929.420000002</v>
      </c>
      <c r="F7" s="33">
        <f>+F6</f>
        <v>12638545.620000001</v>
      </c>
      <c r="G7" s="33">
        <f>+G6</f>
        <v>2100738.6400000006</v>
      </c>
    </row>
    <row r="11" spans="1:7" ht="12.75" x14ac:dyDescent="0.25">
      <c r="D11" s="60"/>
      <c r="G11" s="3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A1221-C117-466D-AD45-510E63C45347}">
  <dimension ref="A1:J29"/>
  <sheetViews>
    <sheetView zoomScale="120" zoomScaleNormal="120" workbookViewId="0">
      <selection activeCell="J35" sqref="J35"/>
    </sheetView>
  </sheetViews>
  <sheetFormatPr defaultColWidth="20" defaultRowHeight="12.75" x14ac:dyDescent="0.25"/>
  <cols>
    <col min="1" max="1" width="17.42578125" style="3" customWidth="1"/>
    <col min="2" max="2" width="15.7109375" style="3" customWidth="1"/>
    <col min="3" max="3" width="6.85546875" style="3" bestFit="1" customWidth="1"/>
    <col min="4" max="5" width="6.28515625" style="3" customWidth="1"/>
    <col min="6" max="6" width="29.85546875" style="3" customWidth="1"/>
    <col min="7" max="9" width="12.28515625" style="3" customWidth="1"/>
    <col min="10" max="16384" width="20" style="3"/>
  </cols>
  <sheetData>
    <row r="1" spans="1:10" x14ac:dyDescent="0.25">
      <c r="A1" s="1" t="s">
        <v>112</v>
      </c>
      <c r="B1" s="1"/>
      <c r="C1" s="1"/>
      <c r="D1" s="1"/>
      <c r="E1" s="1"/>
      <c r="F1" s="1"/>
      <c r="G1" s="1"/>
      <c r="H1" s="1"/>
      <c r="I1" s="1"/>
    </row>
    <row r="2" spans="1:10" ht="13.5" thickBot="1" x14ac:dyDescent="0.3">
      <c r="I2" s="4" t="s">
        <v>0</v>
      </c>
    </row>
    <row r="3" spans="1:10" ht="31.5" customHeight="1" thickBot="1" x14ac:dyDescent="0.3">
      <c r="A3" s="5" t="s">
        <v>1</v>
      </c>
      <c r="B3" s="5" t="s">
        <v>2</v>
      </c>
      <c r="C3" s="5" t="s">
        <v>3</v>
      </c>
      <c r="D3" s="6" t="s">
        <v>4</v>
      </c>
      <c r="E3" s="5" t="s">
        <v>5</v>
      </c>
      <c r="F3" s="5" t="s">
        <v>6</v>
      </c>
      <c r="G3" s="6" t="s">
        <v>7</v>
      </c>
      <c r="H3" s="6" t="s">
        <v>8</v>
      </c>
      <c r="I3" s="6" t="s">
        <v>9</v>
      </c>
    </row>
    <row r="4" spans="1:10" ht="15" customHeight="1" x14ac:dyDescent="0.25">
      <c r="A4" s="7" t="s">
        <v>131</v>
      </c>
      <c r="B4" s="42" t="s">
        <v>110</v>
      </c>
      <c r="C4" s="43" t="s">
        <v>11</v>
      </c>
      <c r="D4" s="44" t="s">
        <v>12</v>
      </c>
      <c r="E4" s="44" t="s">
        <v>12</v>
      </c>
      <c r="F4" s="45" t="s">
        <v>13</v>
      </c>
      <c r="G4" s="72">
        <v>0</v>
      </c>
      <c r="H4" s="72">
        <v>0</v>
      </c>
      <c r="I4" s="46">
        <v>0</v>
      </c>
      <c r="J4" s="14"/>
    </row>
    <row r="5" spans="1:10" ht="15" customHeight="1" x14ac:dyDescent="0.25">
      <c r="A5" s="15"/>
      <c r="B5" s="16"/>
      <c r="C5" s="9" t="s">
        <v>14</v>
      </c>
      <c r="D5" s="10" t="s">
        <v>12</v>
      </c>
      <c r="E5" s="10" t="s">
        <v>12</v>
      </c>
      <c r="F5" s="11" t="s">
        <v>15</v>
      </c>
      <c r="G5" s="68">
        <v>0</v>
      </c>
      <c r="H5" s="68">
        <v>0</v>
      </c>
      <c r="I5" s="13">
        <v>0</v>
      </c>
    </row>
    <row r="6" spans="1:10" ht="15" customHeight="1" x14ac:dyDescent="0.25">
      <c r="A6" s="15"/>
      <c r="B6" s="16"/>
      <c r="C6" s="17" t="s">
        <v>16</v>
      </c>
      <c r="D6" s="10" t="s">
        <v>12</v>
      </c>
      <c r="E6" s="10" t="s">
        <v>12</v>
      </c>
      <c r="F6" s="11" t="s">
        <v>17</v>
      </c>
      <c r="G6" s="68">
        <v>0</v>
      </c>
      <c r="H6" s="68">
        <v>0</v>
      </c>
      <c r="I6" s="13">
        <v>0</v>
      </c>
      <c r="J6" s="14"/>
    </row>
    <row r="7" spans="1:10" ht="15" customHeight="1" x14ac:dyDescent="0.25">
      <c r="A7" s="15"/>
      <c r="B7" s="16"/>
      <c r="C7" s="17" t="s">
        <v>18</v>
      </c>
      <c r="D7" s="10" t="s">
        <v>12</v>
      </c>
      <c r="E7" s="10" t="s">
        <v>12</v>
      </c>
      <c r="F7" s="11" t="s">
        <v>19</v>
      </c>
      <c r="G7" s="68">
        <v>0</v>
      </c>
      <c r="H7" s="68">
        <v>0</v>
      </c>
      <c r="I7" s="13">
        <v>0</v>
      </c>
      <c r="J7" s="14"/>
    </row>
    <row r="8" spans="1:10" ht="15" customHeight="1" x14ac:dyDescent="0.25">
      <c r="A8" s="16"/>
      <c r="B8" s="16"/>
      <c r="C8" s="17" t="s">
        <v>20</v>
      </c>
      <c r="D8" s="10" t="s">
        <v>12</v>
      </c>
      <c r="E8" s="10" t="s">
        <v>12</v>
      </c>
      <c r="F8" s="11" t="s">
        <v>21</v>
      </c>
      <c r="G8" s="68">
        <v>0</v>
      </c>
      <c r="H8" s="68">
        <v>0</v>
      </c>
      <c r="I8" s="13">
        <v>0</v>
      </c>
      <c r="J8" s="14"/>
    </row>
    <row r="9" spans="1:10" ht="15" customHeight="1" x14ac:dyDescent="0.25">
      <c r="A9" s="16"/>
      <c r="B9" s="16"/>
      <c r="C9" s="17" t="s">
        <v>22</v>
      </c>
      <c r="D9" s="10" t="s">
        <v>12</v>
      </c>
      <c r="E9" s="10" t="s">
        <v>12</v>
      </c>
      <c r="F9" s="11" t="s">
        <v>23</v>
      </c>
      <c r="G9" s="68">
        <v>602285</v>
      </c>
      <c r="H9" s="68">
        <v>815764</v>
      </c>
      <c r="I9" s="13">
        <v>563480.91</v>
      </c>
      <c r="J9" s="14"/>
    </row>
    <row r="10" spans="1:10" ht="15" customHeight="1" x14ac:dyDescent="0.25">
      <c r="A10" s="16"/>
      <c r="B10" s="16"/>
      <c r="C10" s="17"/>
      <c r="D10" s="10"/>
      <c r="E10" s="10"/>
      <c r="F10" s="63" t="s">
        <v>24</v>
      </c>
      <c r="G10" s="68">
        <v>350000</v>
      </c>
      <c r="H10" s="68">
        <v>462500</v>
      </c>
      <c r="I10" s="13">
        <v>526390</v>
      </c>
      <c r="J10" s="14"/>
    </row>
    <row r="11" spans="1:10" ht="15" customHeight="1" x14ac:dyDescent="0.25">
      <c r="A11" s="16"/>
      <c r="B11" s="16"/>
      <c r="C11" s="17"/>
      <c r="D11" s="10"/>
      <c r="E11" s="10"/>
      <c r="F11" s="64" t="s">
        <v>25</v>
      </c>
      <c r="G11" s="68">
        <v>252285</v>
      </c>
      <c r="H11" s="68">
        <v>353264</v>
      </c>
      <c r="I11" s="13">
        <v>37090.910000000003</v>
      </c>
      <c r="J11" s="14"/>
    </row>
    <row r="12" spans="1:10" ht="15" customHeight="1" x14ac:dyDescent="0.25">
      <c r="A12" s="16"/>
      <c r="B12" s="16"/>
      <c r="C12" s="17" t="s">
        <v>26</v>
      </c>
      <c r="D12" s="10" t="s">
        <v>12</v>
      </c>
      <c r="E12" s="10" t="s">
        <v>12</v>
      </c>
      <c r="F12" s="11" t="s">
        <v>27</v>
      </c>
      <c r="G12" s="68">
        <v>203215</v>
      </c>
      <c r="H12" s="68">
        <v>203215</v>
      </c>
      <c r="I12" s="13">
        <v>93145.78</v>
      </c>
      <c r="J12" s="14"/>
    </row>
    <row r="13" spans="1:10" ht="15" customHeight="1" x14ac:dyDescent="0.25">
      <c r="A13" s="16"/>
      <c r="B13" s="16"/>
      <c r="C13" s="17" t="s">
        <v>28</v>
      </c>
      <c r="D13" s="10" t="s">
        <v>12</v>
      </c>
      <c r="E13" s="10" t="s">
        <v>12</v>
      </c>
      <c r="F13" s="11" t="s">
        <v>29</v>
      </c>
      <c r="G13" s="68">
        <v>2000</v>
      </c>
      <c r="H13" s="68">
        <v>2000</v>
      </c>
      <c r="I13" s="13">
        <v>1500</v>
      </c>
      <c r="J13" s="32"/>
    </row>
    <row r="14" spans="1:10" ht="15" customHeight="1" x14ac:dyDescent="0.25">
      <c r="A14" s="16"/>
      <c r="B14" s="16"/>
      <c r="C14" s="17" t="s">
        <v>30</v>
      </c>
      <c r="D14" s="10" t="s">
        <v>12</v>
      </c>
      <c r="E14" s="10" t="s">
        <v>12</v>
      </c>
      <c r="F14" s="11" t="s">
        <v>31</v>
      </c>
      <c r="G14" s="67">
        <v>0</v>
      </c>
      <c r="H14" s="68">
        <v>0</v>
      </c>
      <c r="I14" s="13">
        <v>0</v>
      </c>
      <c r="J14" s="32"/>
    </row>
    <row r="15" spans="1:10" ht="15" customHeight="1" x14ac:dyDescent="0.25">
      <c r="A15" s="16"/>
      <c r="B15" s="16"/>
      <c r="C15" s="17" t="s">
        <v>32</v>
      </c>
      <c r="D15" s="10" t="s">
        <v>12</v>
      </c>
      <c r="E15" s="10" t="s">
        <v>12</v>
      </c>
      <c r="F15" s="11" t="s">
        <v>33</v>
      </c>
      <c r="G15" s="67">
        <v>475000</v>
      </c>
      <c r="H15" s="68">
        <v>120000</v>
      </c>
      <c r="I15" s="13">
        <v>23839.040000000001</v>
      </c>
      <c r="J15" s="32"/>
    </row>
    <row r="16" spans="1:10" ht="15" customHeight="1" x14ac:dyDescent="0.25">
      <c r="A16" s="16"/>
      <c r="B16" s="16"/>
      <c r="C16" s="17"/>
      <c r="D16" s="10"/>
      <c r="E16" s="10"/>
      <c r="F16" s="65" t="s">
        <v>24</v>
      </c>
      <c r="G16" s="67">
        <v>400000</v>
      </c>
      <c r="H16" s="68">
        <v>0</v>
      </c>
      <c r="I16" s="13">
        <v>0</v>
      </c>
      <c r="J16" s="32"/>
    </row>
    <row r="17" spans="1:10" ht="15" customHeight="1" x14ac:dyDescent="0.25">
      <c r="A17" s="16"/>
      <c r="B17" s="16"/>
      <c r="C17" s="17"/>
      <c r="D17" s="10"/>
      <c r="E17" s="10"/>
      <c r="F17" s="66" t="s">
        <v>25</v>
      </c>
      <c r="G17" s="67">
        <v>75000</v>
      </c>
      <c r="H17" s="68">
        <v>120000</v>
      </c>
      <c r="I17" s="13">
        <v>21839.040000000001</v>
      </c>
      <c r="J17" s="32"/>
    </row>
    <row r="18" spans="1:10" ht="15" customHeight="1" x14ac:dyDescent="0.25">
      <c r="A18" s="16"/>
      <c r="B18" s="16"/>
      <c r="C18" s="17" t="s">
        <v>34</v>
      </c>
      <c r="D18" s="10" t="s">
        <v>12</v>
      </c>
      <c r="E18" s="10" t="s">
        <v>12</v>
      </c>
      <c r="F18" s="11" t="s">
        <v>35</v>
      </c>
      <c r="G18" s="67">
        <v>0</v>
      </c>
      <c r="H18" s="68">
        <v>0</v>
      </c>
      <c r="I18" s="13">
        <v>0</v>
      </c>
      <c r="J18" s="32"/>
    </row>
    <row r="19" spans="1:10" ht="15" customHeight="1" x14ac:dyDescent="0.25">
      <c r="A19" s="16"/>
      <c r="B19" s="16"/>
      <c r="C19" s="17" t="s">
        <v>36</v>
      </c>
      <c r="D19" s="10" t="s">
        <v>12</v>
      </c>
      <c r="E19" s="10" t="s">
        <v>12</v>
      </c>
      <c r="F19" s="11" t="s">
        <v>37</v>
      </c>
      <c r="G19" s="67">
        <v>0</v>
      </c>
      <c r="H19" s="68">
        <v>0</v>
      </c>
      <c r="I19" s="13">
        <v>0</v>
      </c>
      <c r="J19" s="32"/>
    </row>
    <row r="20" spans="1:10" ht="15" customHeight="1" x14ac:dyDescent="0.25">
      <c r="A20" s="16"/>
      <c r="B20" s="16"/>
      <c r="C20" s="17" t="s">
        <v>38</v>
      </c>
      <c r="D20" s="10" t="s">
        <v>12</v>
      </c>
      <c r="E20" s="10" t="s">
        <v>12</v>
      </c>
      <c r="F20" s="11" t="s">
        <v>39</v>
      </c>
      <c r="G20" s="67">
        <v>0</v>
      </c>
      <c r="H20" s="68">
        <v>0</v>
      </c>
      <c r="I20" s="13">
        <v>0</v>
      </c>
      <c r="J20" s="32"/>
    </row>
    <row r="21" spans="1:10" ht="15" customHeight="1" x14ac:dyDescent="0.25">
      <c r="A21" s="16"/>
      <c r="B21" s="16"/>
      <c r="C21" s="17" t="s">
        <v>40</v>
      </c>
      <c r="D21" s="10" t="s">
        <v>12</v>
      </c>
      <c r="E21" s="10" t="s">
        <v>12</v>
      </c>
      <c r="F21" s="11" t="s">
        <v>41</v>
      </c>
      <c r="G21" s="67">
        <v>0</v>
      </c>
      <c r="H21" s="68">
        <v>0</v>
      </c>
      <c r="I21" s="13">
        <v>0</v>
      </c>
      <c r="J21" s="14"/>
    </row>
    <row r="22" spans="1:10" ht="15" customHeight="1" x14ac:dyDescent="0.25">
      <c r="A22" s="16"/>
      <c r="B22" s="16"/>
      <c r="C22" s="17" t="s">
        <v>42</v>
      </c>
      <c r="D22" s="10" t="s">
        <v>12</v>
      </c>
      <c r="E22" s="10" t="s">
        <v>12</v>
      </c>
      <c r="F22" s="11" t="s">
        <v>43</v>
      </c>
      <c r="G22" s="67">
        <v>0</v>
      </c>
      <c r="H22" s="68">
        <v>0</v>
      </c>
      <c r="I22" s="13">
        <v>155.94</v>
      </c>
      <c r="J22" s="14"/>
    </row>
    <row r="23" spans="1:10" ht="15" customHeight="1" x14ac:dyDescent="0.25">
      <c r="A23" s="16"/>
      <c r="B23" s="16"/>
      <c r="C23" s="19" t="s">
        <v>44</v>
      </c>
      <c r="D23" s="20" t="s">
        <v>12</v>
      </c>
      <c r="E23" s="20" t="s">
        <v>12</v>
      </c>
      <c r="F23" s="21" t="s">
        <v>45</v>
      </c>
      <c r="G23" s="67">
        <v>0</v>
      </c>
      <c r="H23" s="68">
        <v>219616</v>
      </c>
      <c r="I23" s="13">
        <v>219615.42</v>
      </c>
      <c r="J23" s="14"/>
    </row>
    <row r="24" spans="1:10" ht="15" customHeight="1" x14ac:dyDescent="0.25">
      <c r="A24" s="16"/>
      <c r="B24" s="80" t="s">
        <v>111</v>
      </c>
      <c r="C24" s="81"/>
      <c r="D24" s="81"/>
      <c r="E24" s="81"/>
      <c r="F24" s="82"/>
      <c r="G24" s="70">
        <f>+SUM(G4:G23)-G16-G17-G10-G11</f>
        <v>1282500</v>
      </c>
      <c r="H24" s="70">
        <f>+SUM(H4:H23)-H16-H17-H10-H11</f>
        <v>1360595</v>
      </c>
      <c r="I24" s="26">
        <f>+SUM(I4:I23)-I16-I17-I10-I11</f>
        <v>901737.09</v>
      </c>
      <c r="J24" s="14"/>
    </row>
    <row r="25" spans="1:10" ht="16.149999999999999" customHeight="1" thickBot="1" x14ac:dyDescent="0.3">
      <c r="A25" s="27" t="s">
        <v>138</v>
      </c>
      <c r="B25" s="27"/>
      <c r="C25" s="28"/>
      <c r="D25" s="28"/>
      <c r="E25" s="28"/>
      <c r="F25" s="28"/>
      <c r="G25" s="73">
        <f>+G24</f>
        <v>1282500</v>
      </c>
      <c r="H25" s="73">
        <f>+H24</f>
        <v>1360595</v>
      </c>
      <c r="I25" s="33">
        <f>+I24</f>
        <v>901737.09</v>
      </c>
    </row>
    <row r="27" spans="1:10" x14ac:dyDescent="0.25">
      <c r="H27" s="31"/>
    </row>
    <row r="29" spans="1:10" x14ac:dyDescent="0.25">
      <c r="G29" s="31"/>
    </row>
  </sheetData>
  <mergeCells count="1">
    <mergeCell ref="B24:F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219FB-7812-4B08-9DB3-D7B1985AA3E1}">
  <dimension ref="A1:K50"/>
  <sheetViews>
    <sheetView zoomScale="120" zoomScaleNormal="120" workbookViewId="0">
      <selection activeCell="G24" sqref="G24"/>
    </sheetView>
  </sheetViews>
  <sheetFormatPr defaultColWidth="20" defaultRowHeight="12.75" x14ac:dyDescent="0.25"/>
  <cols>
    <col min="1" max="1" width="17.42578125" style="3" customWidth="1"/>
    <col min="2" max="2" width="15.7109375" style="3" customWidth="1"/>
    <col min="3" max="6" width="6.28515625" style="3" customWidth="1"/>
    <col min="7" max="7" width="29.85546875" style="3" customWidth="1"/>
    <col min="8" max="10" width="12.28515625" style="3" customWidth="1"/>
    <col min="11" max="11" width="7.7109375" style="3" customWidth="1"/>
    <col min="12" max="16384" width="20" style="3"/>
  </cols>
  <sheetData>
    <row r="1" spans="1:11" x14ac:dyDescent="0.25">
      <c r="A1" s="1" t="s">
        <v>48</v>
      </c>
      <c r="B1" s="2"/>
      <c r="C1" s="2"/>
      <c r="D1" s="2"/>
      <c r="E1" s="2"/>
      <c r="F1" s="2"/>
      <c r="G1" s="2"/>
      <c r="H1" s="2"/>
      <c r="I1" s="2"/>
      <c r="J1" s="2"/>
    </row>
    <row r="2" spans="1:11" ht="13.5" thickBot="1" x14ac:dyDescent="0.3">
      <c r="J2" s="4" t="s">
        <v>0</v>
      </c>
    </row>
    <row r="3" spans="1:11" ht="31.5" customHeight="1" thickBot="1" x14ac:dyDescent="0.3">
      <c r="A3" s="5" t="s">
        <v>1</v>
      </c>
      <c r="B3" s="5" t="s">
        <v>2</v>
      </c>
      <c r="C3" s="5" t="s">
        <v>49</v>
      </c>
      <c r="D3" s="6" t="s">
        <v>50</v>
      </c>
      <c r="E3" s="5" t="s">
        <v>51</v>
      </c>
      <c r="F3" s="5" t="s">
        <v>52</v>
      </c>
      <c r="G3" s="5" t="s">
        <v>6</v>
      </c>
      <c r="H3" s="6" t="s">
        <v>53</v>
      </c>
      <c r="I3" s="6" t="s">
        <v>54</v>
      </c>
      <c r="J3" s="6" t="s">
        <v>55</v>
      </c>
    </row>
    <row r="4" spans="1:11" ht="15" customHeight="1" x14ac:dyDescent="0.25">
      <c r="A4" s="7" t="s">
        <v>56</v>
      </c>
      <c r="B4" s="8" t="s">
        <v>10</v>
      </c>
      <c r="C4" s="9" t="s">
        <v>11</v>
      </c>
      <c r="D4" s="10" t="s">
        <v>12</v>
      </c>
      <c r="E4" s="10" t="s">
        <v>12</v>
      </c>
      <c r="F4" s="10" t="s">
        <v>12</v>
      </c>
      <c r="G4" s="11" t="s">
        <v>57</v>
      </c>
      <c r="H4" s="67">
        <v>428133</v>
      </c>
      <c r="I4" s="68">
        <v>445015</v>
      </c>
      <c r="J4" s="13">
        <v>395198.54000000004</v>
      </c>
      <c r="K4" s="14"/>
    </row>
    <row r="5" spans="1:11" ht="15" customHeight="1" x14ac:dyDescent="0.25">
      <c r="A5" s="15"/>
      <c r="B5" s="16"/>
      <c r="C5" s="9" t="s">
        <v>14</v>
      </c>
      <c r="D5" s="10" t="s">
        <v>12</v>
      </c>
      <c r="E5" s="10" t="s">
        <v>12</v>
      </c>
      <c r="F5" s="10" t="s">
        <v>12</v>
      </c>
      <c r="G5" s="11" t="s">
        <v>58</v>
      </c>
      <c r="H5" s="67">
        <v>372858</v>
      </c>
      <c r="I5" s="68">
        <v>562303</v>
      </c>
      <c r="J5" s="13">
        <v>387492.43000000005</v>
      </c>
    </row>
    <row r="6" spans="1:11" ht="15" customHeight="1" x14ac:dyDescent="0.25">
      <c r="A6" s="15"/>
      <c r="B6" s="16"/>
      <c r="C6" s="17" t="s">
        <v>16</v>
      </c>
      <c r="D6" s="10" t="s">
        <v>12</v>
      </c>
      <c r="E6" s="10" t="s">
        <v>12</v>
      </c>
      <c r="F6" s="10" t="s">
        <v>12</v>
      </c>
      <c r="G6" s="11" t="s">
        <v>59</v>
      </c>
      <c r="H6" s="67">
        <v>0</v>
      </c>
      <c r="I6" s="68">
        <v>0</v>
      </c>
      <c r="J6" s="13">
        <v>0</v>
      </c>
      <c r="K6" s="14"/>
    </row>
    <row r="7" spans="1:11" ht="15" customHeight="1" x14ac:dyDescent="0.25">
      <c r="A7" s="15"/>
      <c r="B7" s="16"/>
      <c r="C7" s="17" t="s">
        <v>18</v>
      </c>
      <c r="D7" s="10" t="s">
        <v>12</v>
      </c>
      <c r="E7" s="10" t="s">
        <v>12</v>
      </c>
      <c r="F7" s="10" t="s">
        <v>12</v>
      </c>
      <c r="G7" s="11" t="s">
        <v>23</v>
      </c>
      <c r="H7" s="67">
        <v>0</v>
      </c>
      <c r="I7" s="68">
        <v>0</v>
      </c>
      <c r="J7" s="13">
        <v>0</v>
      </c>
      <c r="K7" s="14"/>
    </row>
    <row r="8" spans="1:11" ht="15" customHeight="1" x14ac:dyDescent="0.25">
      <c r="A8" s="16"/>
      <c r="B8" s="16"/>
      <c r="C8" s="17" t="s">
        <v>20</v>
      </c>
      <c r="D8" s="10" t="s">
        <v>12</v>
      </c>
      <c r="E8" s="10" t="s">
        <v>12</v>
      </c>
      <c r="F8" s="10" t="s">
        <v>12</v>
      </c>
      <c r="G8" s="11" t="s">
        <v>60</v>
      </c>
      <c r="H8" s="67">
        <v>0</v>
      </c>
      <c r="I8" s="68">
        <v>0</v>
      </c>
      <c r="J8" s="13">
        <v>0</v>
      </c>
      <c r="K8" s="14"/>
    </row>
    <row r="9" spans="1:11" ht="15" customHeight="1" x14ac:dyDescent="0.25">
      <c r="A9" s="16"/>
      <c r="B9" s="16"/>
      <c r="C9" s="17" t="s">
        <v>22</v>
      </c>
      <c r="D9" s="10" t="s">
        <v>12</v>
      </c>
      <c r="E9" s="10" t="s">
        <v>12</v>
      </c>
      <c r="F9" s="10" t="s">
        <v>12</v>
      </c>
      <c r="G9" s="11" t="s">
        <v>61</v>
      </c>
      <c r="H9" s="67">
        <v>40000</v>
      </c>
      <c r="I9" s="68">
        <v>203534</v>
      </c>
      <c r="J9" s="13">
        <v>26240.17</v>
      </c>
      <c r="K9" s="14"/>
    </row>
    <row r="10" spans="1:11" ht="15" customHeight="1" x14ac:dyDescent="0.25">
      <c r="A10" s="16"/>
      <c r="B10" s="16"/>
      <c r="C10" s="17" t="s">
        <v>26</v>
      </c>
      <c r="D10" s="10" t="s">
        <v>12</v>
      </c>
      <c r="E10" s="10" t="s">
        <v>12</v>
      </c>
      <c r="F10" s="10" t="s">
        <v>12</v>
      </c>
      <c r="G10" s="11" t="s">
        <v>62</v>
      </c>
      <c r="H10" s="67">
        <v>93075</v>
      </c>
      <c r="I10" s="68">
        <v>38457</v>
      </c>
      <c r="J10" s="13">
        <v>15900.48</v>
      </c>
      <c r="K10" s="14"/>
    </row>
    <row r="11" spans="1:11" ht="15" customHeight="1" x14ac:dyDescent="0.25">
      <c r="A11" s="16"/>
      <c r="B11" s="16"/>
      <c r="C11" s="17" t="s">
        <v>28</v>
      </c>
      <c r="D11" s="10" t="s">
        <v>12</v>
      </c>
      <c r="E11" s="10" t="s">
        <v>12</v>
      </c>
      <c r="F11" s="10" t="s">
        <v>12</v>
      </c>
      <c r="G11" s="11" t="s">
        <v>33</v>
      </c>
      <c r="H11" s="67">
        <v>0</v>
      </c>
      <c r="I11" s="68">
        <v>0</v>
      </c>
      <c r="J11" s="13">
        <v>0</v>
      </c>
      <c r="K11" s="13"/>
    </row>
    <row r="12" spans="1:11" ht="15" customHeight="1" x14ac:dyDescent="0.25">
      <c r="A12" s="16"/>
      <c r="B12" s="16"/>
      <c r="C12" s="17" t="s">
        <v>30</v>
      </c>
      <c r="D12" s="10" t="s">
        <v>12</v>
      </c>
      <c r="E12" s="10" t="s">
        <v>12</v>
      </c>
      <c r="F12" s="10" t="s">
        <v>12</v>
      </c>
      <c r="G12" s="11" t="s">
        <v>35</v>
      </c>
      <c r="H12" s="67">
        <v>0</v>
      </c>
      <c r="I12" s="68">
        <v>0</v>
      </c>
      <c r="J12" s="13">
        <v>0</v>
      </c>
      <c r="K12" s="14"/>
    </row>
    <row r="13" spans="1:11" ht="15" customHeight="1" x14ac:dyDescent="0.25">
      <c r="A13" s="16"/>
      <c r="B13" s="18"/>
      <c r="C13" s="17" t="s">
        <v>32</v>
      </c>
      <c r="D13" s="10" t="s">
        <v>12</v>
      </c>
      <c r="E13" s="10" t="s">
        <v>12</v>
      </c>
      <c r="F13" s="10" t="s">
        <v>12</v>
      </c>
      <c r="G13" s="11" t="s">
        <v>37</v>
      </c>
      <c r="H13" s="67">
        <v>0</v>
      </c>
      <c r="I13" s="68">
        <v>0</v>
      </c>
      <c r="J13" s="13">
        <v>0</v>
      </c>
      <c r="K13" s="14"/>
    </row>
    <row r="14" spans="1:11" ht="15" customHeight="1" x14ac:dyDescent="0.25">
      <c r="A14" s="16"/>
      <c r="B14" s="18"/>
      <c r="C14" s="19" t="s">
        <v>34</v>
      </c>
      <c r="D14" s="20" t="s">
        <v>12</v>
      </c>
      <c r="E14" s="20" t="s">
        <v>12</v>
      </c>
      <c r="F14" s="20" t="s">
        <v>12</v>
      </c>
      <c r="G14" s="21" t="s">
        <v>63</v>
      </c>
      <c r="H14" s="67">
        <v>0</v>
      </c>
      <c r="I14" s="68">
        <v>0</v>
      </c>
      <c r="J14" s="13">
        <v>0</v>
      </c>
      <c r="K14" s="14"/>
    </row>
    <row r="15" spans="1:11" ht="15" customHeight="1" x14ac:dyDescent="0.25">
      <c r="A15" s="16"/>
      <c r="B15" s="80" t="s">
        <v>46</v>
      </c>
      <c r="C15" s="81"/>
      <c r="D15" s="81"/>
      <c r="E15" s="81"/>
      <c r="F15" s="81"/>
      <c r="G15" s="82"/>
      <c r="H15" s="69">
        <f>+SUM(H4:H14)</f>
        <v>934066</v>
      </c>
      <c r="I15" s="70">
        <f t="shared" ref="I15:J15" si="0">+SUM(I4:I14)</f>
        <v>1249309</v>
      </c>
      <c r="J15" s="26">
        <f t="shared" si="0"/>
        <v>824831.62000000011</v>
      </c>
      <c r="K15" s="14"/>
    </row>
    <row r="16" spans="1:11" ht="16.149999999999999" customHeight="1" thickBot="1" x14ac:dyDescent="0.3">
      <c r="A16" s="27" t="s">
        <v>47</v>
      </c>
      <c r="B16" s="27"/>
      <c r="C16" s="28"/>
      <c r="D16" s="28"/>
      <c r="E16" s="28"/>
      <c r="F16" s="28"/>
      <c r="G16" s="28"/>
      <c r="H16" s="71">
        <f>H15</f>
        <v>934066</v>
      </c>
      <c r="I16" s="71">
        <f t="shared" ref="I16:J16" si="1">I15</f>
        <v>1249309</v>
      </c>
      <c r="J16" s="29">
        <f t="shared" si="1"/>
        <v>824831.62000000011</v>
      </c>
    </row>
    <row r="17" spans="1:9" x14ac:dyDescent="0.25">
      <c r="A17" s="30"/>
    </row>
    <row r="18" spans="1:9" x14ac:dyDescent="0.25">
      <c r="A18" s="30"/>
      <c r="I18" s="31"/>
    </row>
    <row r="19" spans="1:9" x14ac:dyDescent="0.25">
      <c r="A19" s="30"/>
    </row>
    <row r="20" spans="1:9" x14ac:dyDescent="0.25">
      <c r="A20" s="30"/>
    </row>
    <row r="21" spans="1:9" x14ac:dyDescent="0.25">
      <c r="A21" s="30"/>
    </row>
    <row r="22" spans="1:9" x14ac:dyDescent="0.25">
      <c r="A22" s="30"/>
    </row>
    <row r="23" spans="1:9" x14ac:dyDescent="0.25">
      <c r="A23" s="30"/>
    </row>
    <row r="24" spans="1:9" x14ac:dyDescent="0.25">
      <c r="A24" s="30"/>
    </row>
    <row r="25" spans="1:9" x14ac:dyDescent="0.25">
      <c r="A25" s="30"/>
    </row>
    <row r="26" spans="1:9" x14ac:dyDescent="0.25">
      <c r="A26" s="30"/>
    </row>
    <row r="27" spans="1:9" x14ac:dyDescent="0.25">
      <c r="A27" s="30"/>
    </row>
    <row r="28" spans="1:9" x14ac:dyDescent="0.25">
      <c r="A28" s="30"/>
    </row>
    <row r="29" spans="1:9" x14ac:dyDescent="0.25">
      <c r="A29" s="30"/>
    </row>
    <row r="30" spans="1:9" x14ac:dyDescent="0.25">
      <c r="A30" s="30"/>
    </row>
    <row r="31" spans="1:9" x14ac:dyDescent="0.25">
      <c r="A31" s="30"/>
    </row>
    <row r="32" spans="1:9" x14ac:dyDescent="0.25">
      <c r="A32" s="30"/>
    </row>
    <row r="33" spans="1:1" x14ac:dyDescent="0.25">
      <c r="A33" s="30"/>
    </row>
    <row r="34" spans="1:1" x14ac:dyDescent="0.25">
      <c r="A34" s="30"/>
    </row>
    <row r="35" spans="1:1" x14ac:dyDescent="0.25">
      <c r="A35" s="30"/>
    </row>
    <row r="36" spans="1:1" x14ac:dyDescent="0.25">
      <c r="A36" s="30"/>
    </row>
    <row r="37" spans="1:1" x14ac:dyDescent="0.25">
      <c r="A37" s="30"/>
    </row>
    <row r="38" spans="1:1" x14ac:dyDescent="0.25">
      <c r="A38" s="30"/>
    </row>
    <row r="39" spans="1:1" x14ac:dyDescent="0.25">
      <c r="A39" s="30"/>
    </row>
    <row r="40" spans="1:1" x14ac:dyDescent="0.25">
      <c r="A40" s="30"/>
    </row>
    <row r="41" spans="1:1" x14ac:dyDescent="0.25">
      <c r="A41" s="30"/>
    </row>
    <row r="42" spans="1:1" x14ac:dyDescent="0.25">
      <c r="A42" s="30"/>
    </row>
    <row r="43" spans="1:1" x14ac:dyDescent="0.25">
      <c r="A43" s="30"/>
    </row>
    <row r="44" spans="1:1" x14ac:dyDescent="0.25">
      <c r="A44" s="30"/>
    </row>
    <row r="45" spans="1:1" x14ac:dyDescent="0.25">
      <c r="A45" s="30"/>
    </row>
    <row r="46" spans="1:1" x14ac:dyDescent="0.25">
      <c r="A46" s="30"/>
    </row>
    <row r="47" spans="1:1" x14ac:dyDescent="0.25">
      <c r="A47" s="30"/>
    </row>
    <row r="48" spans="1:1" x14ac:dyDescent="0.25">
      <c r="A48" s="30"/>
    </row>
    <row r="50" s="3" customFormat="1" x14ac:dyDescent="0.25"/>
  </sheetData>
  <mergeCells count="1">
    <mergeCell ref="B15:G1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1D76B-22D1-4DA1-A4C6-249D1DB552DA}">
  <dimension ref="A1:N20"/>
  <sheetViews>
    <sheetView zoomScale="120" zoomScaleNormal="120" workbookViewId="0">
      <selection activeCell="J23" sqref="J23"/>
    </sheetView>
  </sheetViews>
  <sheetFormatPr defaultColWidth="20" defaultRowHeight="15" customHeight="1" x14ac:dyDescent="0.25"/>
  <cols>
    <col min="1" max="1" width="17.42578125" style="3" customWidth="1"/>
    <col min="2" max="2" width="15.7109375" style="3" customWidth="1"/>
    <col min="3" max="6" width="6.28515625" style="3" customWidth="1"/>
    <col min="7" max="7" width="29.85546875" style="3" customWidth="1"/>
    <col min="8" max="10" width="12.28515625" style="3" customWidth="1"/>
    <col min="11" max="17" width="7.7109375" style="3" customWidth="1"/>
    <col min="18" max="16384" width="20" style="3"/>
  </cols>
  <sheetData>
    <row r="1" spans="1:14" ht="12.75" x14ac:dyDescent="0.25">
      <c r="A1" s="1" t="s">
        <v>137</v>
      </c>
      <c r="B1" s="1"/>
      <c r="C1" s="1"/>
      <c r="D1" s="1"/>
      <c r="E1" s="1"/>
      <c r="F1" s="1"/>
      <c r="G1" s="1"/>
      <c r="H1" s="1"/>
      <c r="I1" s="1"/>
      <c r="J1" s="1"/>
    </row>
    <row r="2" spans="1:14" ht="13.5" thickBot="1" x14ac:dyDescent="0.3">
      <c r="J2" s="4" t="s">
        <v>0</v>
      </c>
    </row>
    <row r="3" spans="1:14" ht="31.5" customHeight="1" thickBot="1" x14ac:dyDescent="0.3">
      <c r="A3" s="5" t="s">
        <v>1</v>
      </c>
      <c r="B3" s="5" t="s">
        <v>2</v>
      </c>
      <c r="C3" s="5" t="s">
        <v>49</v>
      </c>
      <c r="D3" s="6" t="s">
        <v>50</v>
      </c>
      <c r="E3" s="5" t="s">
        <v>51</v>
      </c>
      <c r="F3" s="5" t="s">
        <v>52</v>
      </c>
      <c r="G3" s="5" t="s">
        <v>6</v>
      </c>
      <c r="H3" s="6" t="s">
        <v>53</v>
      </c>
      <c r="I3" s="6" t="s">
        <v>54</v>
      </c>
      <c r="J3" s="6" t="s">
        <v>83</v>
      </c>
    </row>
    <row r="4" spans="1:14" ht="15" customHeight="1" x14ac:dyDescent="0.25">
      <c r="A4" s="7" t="s">
        <v>131</v>
      </c>
      <c r="B4" s="42" t="s">
        <v>110</v>
      </c>
      <c r="C4" s="43" t="s">
        <v>11</v>
      </c>
      <c r="D4" s="44" t="s">
        <v>12</v>
      </c>
      <c r="E4" s="44" t="s">
        <v>12</v>
      </c>
      <c r="F4" s="44" t="s">
        <v>12</v>
      </c>
      <c r="G4" s="45" t="s">
        <v>57</v>
      </c>
      <c r="H4" s="67">
        <v>495000</v>
      </c>
      <c r="I4" s="68">
        <v>493232</v>
      </c>
      <c r="J4" s="13">
        <v>417432.36</v>
      </c>
      <c r="K4" s="14"/>
      <c r="L4" s="31"/>
      <c r="M4" s="31"/>
      <c r="N4" s="31"/>
    </row>
    <row r="5" spans="1:14" ht="15" customHeight="1" x14ac:dyDescent="0.25">
      <c r="A5" s="7"/>
      <c r="B5" s="16"/>
      <c r="C5" s="9" t="s">
        <v>14</v>
      </c>
      <c r="D5" s="10" t="s">
        <v>12</v>
      </c>
      <c r="E5" s="10" t="s">
        <v>12</v>
      </c>
      <c r="F5" s="10" t="s">
        <v>12</v>
      </c>
      <c r="G5" s="11" t="s">
        <v>58</v>
      </c>
      <c r="H5" s="67">
        <v>470000</v>
      </c>
      <c r="I5" s="68">
        <v>545422</v>
      </c>
      <c r="J5" s="13">
        <v>289681.15999999997</v>
      </c>
      <c r="L5" s="31"/>
      <c r="M5" s="31"/>
      <c r="N5" s="31"/>
    </row>
    <row r="6" spans="1:14" ht="15" customHeight="1" x14ac:dyDescent="0.25">
      <c r="A6" s="7"/>
      <c r="B6" s="16"/>
      <c r="C6" s="17" t="s">
        <v>16</v>
      </c>
      <c r="D6" s="10" t="s">
        <v>12</v>
      </c>
      <c r="E6" s="10" t="s">
        <v>12</v>
      </c>
      <c r="F6" s="10" t="s">
        <v>12</v>
      </c>
      <c r="G6" s="11" t="s">
        <v>59</v>
      </c>
      <c r="H6" s="67">
        <v>0</v>
      </c>
      <c r="I6" s="68">
        <v>0</v>
      </c>
      <c r="J6" s="13">
        <v>0</v>
      </c>
      <c r="K6" s="14"/>
      <c r="L6" s="31"/>
      <c r="M6" s="31"/>
      <c r="N6" s="31"/>
    </row>
    <row r="7" spans="1:14" ht="15" customHeight="1" x14ac:dyDescent="0.25">
      <c r="A7" s="7"/>
      <c r="B7" s="16"/>
      <c r="C7" s="17" t="s">
        <v>18</v>
      </c>
      <c r="D7" s="10" t="s">
        <v>12</v>
      </c>
      <c r="E7" s="10" t="s">
        <v>12</v>
      </c>
      <c r="F7" s="10" t="s">
        <v>12</v>
      </c>
      <c r="G7" s="11" t="s">
        <v>23</v>
      </c>
      <c r="H7" s="67">
        <v>13000</v>
      </c>
      <c r="I7" s="68">
        <v>13000</v>
      </c>
      <c r="J7" s="13">
        <v>0</v>
      </c>
      <c r="K7" s="14"/>
      <c r="L7" s="31"/>
      <c r="M7" s="31"/>
      <c r="N7" s="31"/>
    </row>
    <row r="8" spans="1:14" ht="15" customHeight="1" x14ac:dyDescent="0.25">
      <c r="A8" s="16"/>
      <c r="B8" s="16"/>
      <c r="C8" s="17" t="s">
        <v>20</v>
      </c>
      <c r="D8" s="10" t="s">
        <v>12</v>
      </c>
      <c r="E8" s="10" t="s">
        <v>12</v>
      </c>
      <c r="F8" s="10" t="s">
        <v>12</v>
      </c>
      <c r="G8" s="11" t="s">
        <v>60</v>
      </c>
      <c r="H8" s="67">
        <v>20000</v>
      </c>
      <c r="I8" s="68">
        <v>30500</v>
      </c>
      <c r="J8" s="13">
        <v>18406.63</v>
      </c>
      <c r="K8" s="14"/>
      <c r="L8" s="31"/>
      <c r="M8" s="31"/>
      <c r="N8" s="31"/>
    </row>
    <row r="9" spans="1:14" ht="15" customHeight="1" x14ac:dyDescent="0.25">
      <c r="A9" s="16"/>
      <c r="B9" s="16"/>
      <c r="C9" s="17" t="s">
        <v>22</v>
      </c>
      <c r="D9" s="10" t="s">
        <v>12</v>
      </c>
      <c r="E9" s="10" t="s">
        <v>12</v>
      </c>
      <c r="F9" s="10" t="s">
        <v>12</v>
      </c>
      <c r="G9" s="11" t="s">
        <v>61</v>
      </c>
      <c r="H9" s="67">
        <v>6000</v>
      </c>
      <c r="I9" s="68">
        <v>6000</v>
      </c>
      <c r="J9" s="13">
        <v>2741.79</v>
      </c>
      <c r="K9" s="14"/>
      <c r="L9" s="31"/>
      <c r="M9" s="31"/>
      <c r="N9" s="31"/>
    </row>
    <row r="10" spans="1:14" ht="15" customHeight="1" x14ac:dyDescent="0.25">
      <c r="A10" s="16"/>
      <c r="B10" s="16"/>
      <c r="C10" s="17" t="s">
        <v>26</v>
      </c>
      <c r="D10" s="10" t="s">
        <v>12</v>
      </c>
      <c r="E10" s="10" t="s">
        <v>12</v>
      </c>
      <c r="F10" s="10" t="s">
        <v>12</v>
      </c>
      <c r="G10" s="11" t="s">
        <v>62</v>
      </c>
      <c r="H10" s="67">
        <v>278500</v>
      </c>
      <c r="I10" s="68">
        <v>272441</v>
      </c>
      <c r="J10" s="13">
        <v>125212.39</v>
      </c>
      <c r="K10" s="14"/>
      <c r="L10" s="31"/>
      <c r="M10" s="31"/>
      <c r="N10" s="31"/>
    </row>
    <row r="11" spans="1:14" ht="15" customHeight="1" x14ac:dyDescent="0.25">
      <c r="A11" s="16"/>
      <c r="B11" s="16"/>
      <c r="C11" s="17" t="s">
        <v>28</v>
      </c>
      <c r="D11" s="10" t="s">
        <v>12</v>
      </c>
      <c r="E11" s="10" t="s">
        <v>12</v>
      </c>
      <c r="F11" s="10" t="s">
        <v>12</v>
      </c>
      <c r="G11" s="11" t="s">
        <v>33</v>
      </c>
      <c r="H11" s="67">
        <v>0</v>
      </c>
      <c r="I11" s="68">
        <v>0</v>
      </c>
      <c r="J11" s="13">
        <v>0</v>
      </c>
      <c r="K11" s="32"/>
      <c r="L11" s="31"/>
      <c r="M11" s="31"/>
      <c r="N11" s="31"/>
    </row>
    <row r="12" spans="1:14" ht="15" customHeight="1" x14ac:dyDescent="0.25">
      <c r="A12" s="16"/>
      <c r="B12" s="16"/>
      <c r="C12" s="17" t="s">
        <v>30</v>
      </c>
      <c r="D12" s="10" t="s">
        <v>12</v>
      </c>
      <c r="E12" s="10" t="s">
        <v>12</v>
      </c>
      <c r="F12" s="10" t="s">
        <v>12</v>
      </c>
      <c r="G12" s="11" t="s">
        <v>35</v>
      </c>
      <c r="H12" s="67">
        <v>0</v>
      </c>
      <c r="I12" s="68">
        <v>0</v>
      </c>
      <c r="J12" s="13">
        <v>0</v>
      </c>
      <c r="K12" s="14"/>
      <c r="L12" s="31"/>
      <c r="M12" s="31"/>
      <c r="N12" s="31"/>
    </row>
    <row r="13" spans="1:14" ht="15" customHeight="1" x14ac:dyDescent="0.25">
      <c r="A13" s="16"/>
      <c r="B13" s="16"/>
      <c r="C13" s="17" t="s">
        <v>32</v>
      </c>
      <c r="D13" s="10" t="s">
        <v>12</v>
      </c>
      <c r="E13" s="10" t="s">
        <v>12</v>
      </c>
      <c r="F13" s="10" t="s">
        <v>12</v>
      </c>
      <c r="G13" s="11" t="s">
        <v>37</v>
      </c>
      <c r="H13" s="67">
        <v>0</v>
      </c>
      <c r="I13" s="68">
        <v>0</v>
      </c>
      <c r="J13" s="13">
        <v>0</v>
      </c>
      <c r="K13" s="14"/>
      <c r="L13" s="31"/>
      <c r="M13" s="31"/>
      <c r="N13" s="31"/>
    </row>
    <row r="14" spans="1:14" ht="15" customHeight="1" x14ac:dyDescent="0.25">
      <c r="A14" s="16"/>
      <c r="B14" s="16"/>
      <c r="C14" s="19" t="s">
        <v>34</v>
      </c>
      <c r="D14" s="20" t="s">
        <v>12</v>
      </c>
      <c r="E14" s="20" t="s">
        <v>12</v>
      </c>
      <c r="F14" s="20" t="s">
        <v>12</v>
      </c>
      <c r="G14" s="21" t="s">
        <v>63</v>
      </c>
      <c r="H14" s="67">
        <v>0</v>
      </c>
      <c r="I14" s="68">
        <v>0</v>
      </c>
      <c r="J14" s="13">
        <v>0</v>
      </c>
      <c r="K14" s="14"/>
      <c r="L14" s="31"/>
      <c r="M14" s="31"/>
      <c r="N14" s="31"/>
    </row>
    <row r="15" spans="1:14" ht="15" customHeight="1" x14ac:dyDescent="0.25">
      <c r="A15" s="16"/>
      <c r="B15" s="80" t="s">
        <v>111</v>
      </c>
      <c r="C15" s="81"/>
      <c r="D15" s="81"/>
      <c r="E15" s="81"/>
      <c r="F15" s="81"/>
      <c r="G15" s="82"/>
      <c r="H15" s="70">
        <f>+SUM(H4:H14)</f>
        <v>1282500</v>
      </c>
      <c r="I15" s="70">
        <f>+SUM(I4:I14)</f>
        <v>1360595</v>
      </c>
      <c r="J15" s="26">
        <f>+SUM(J4:J14)</f>
        <v>853474.33000000007</v>
      </c>
      <c r="K15" s="14"/>
    </row>
    <row r="16" spans="1:14" ht="16.149999999999999" customHeight="1" thickBot="1" x14ac:dyDescent="0.3">
      <c r="A16" s="27" t="s">
        <v>138</v>
      </c>
      <c r="B16" s="27"/>
      <c r="C16" s="28"/>
      <c r="D16" s="28"/>
      <c r="E16" s="28"/>
      <c r="F16" s="28"/>
      <c r="G16" s="28"/>
      <c r="H16" s="73">
        <f>H15</f>
        <v>1282500</v>
      </c>
      <c r="I16" s="73">
        <f t="shared" ref="I16:J16" si="0">I15</f>
        <v>1360595</v>
      </c>
      <c r="J16" s="33">
        <f t="shared" si="0"/>
        <v>853474.33000000007</v>
      </c>
    </row>
    <row r="17" spans="9:9" ht="12.75" x14ac:dyDescent="0.25">
      <c r="I17" s="31"/>
    </row>
    <row r="20" spans="9:9" ht="12.75" x14ac:dyDescent="0.25"/>
  </sheetData>
  <mergeCells count="1">
    <mergeCell ref="B15:G1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F5F87-FC1F-456F-AC6A-B4711C0FA4B8}">
  <dimension ref="A1:G11"/>
  <sheetViews>
    <sheetView zoomScale="120" zoomScaleNormal="120" workbookViewId="0">
      <selection activeCell="E13" sqref="E13"/>
    </sheetView>
  </sheetViews>
  <sheetFormatPr defaultColWidth="20" defaultRowHeight="15" customHeight="1" x14ac:dyDescent="0.25"/>
  <cols>
    <col min="1" max="1" width="17.42578125" style="3" customWidth="1"/>
    <col min="2" max="2" width="15.7109375" style="3" customWidth="1"/>
    <col min="3" max="3" width="29.85546875" style="3" customWidth="1"/>
    <col min="4" max="7" width="12.28515625" style="3" customWidth="1"/>
    <col min="8" max="16384" width="20" style="3"/>
  </cols>
  <sheetData>
    <row r="1" spans="1:7" ht="12.75" x14ac:dyDescent="0.25">
      <c r="A1" s="1" t="s">
        <v>113</v>
      </c>
      <c r="B1" s="1"/>
      <c r="C1" s="1"/>
      <c r="D1" s="1"/>
      <c r="E1" s="1"/>
      <c r="F1" s="1"/>
      <c r="G1" s="1"/>
    </row>
    <row r="2" spans="1:7" ht="13.5" thickBot="1" x14ac:dyDescent="0.3">
      <c r="G2" s="4" t="s">
        <v>0</v>
      </c>
    </row>
    <row r="3" spans="1:7" ht="31.5" customHeight="1" thickBot="1" x14ac:dyDescent="0.3">
      <c r="A3" s="5" t="s">
        <v>1</v>
      </c>
      <c r="B3" s="5" t="s">
        <v>2</v>
      </c>
      <c r="C3" s="5" t="s">
        <v>6</v>
      </c>
      <c r="D3" s="6" t="s">
        <v>64</v>
      </c>
      <c r="E3" s="6" t="s">
        <v>65</v>
      </c>
      <c r="F3" s="6" t="s">
        <v>66</v>
      </c>
      <c r="G3" s="6" t="s">
        <v>67</v>
      </c>
    </row>
    <row r="4" spans="1:7" ht="15" customHeight="1" x14ac:dyDescent="0.25">
      <c r="A4" s="7" t="s">
        <v>131</v>
      </c>
      <c r="B4" s="42" t="s">
        <v>110</v>
      </c>
      <c r="C4" s="54" t="s">
        <v>68</v>
      </c>
      <c r="D4" s="57">
        <v>219615.42</v>
      </c>
      <c r="E4" s="46">
        <v>682121.66999999993</v>
      </c>
      <c r="F4" s="46">
        <v>853474.33000000007</v>
      </c>
      <c r="G4" s="36">
        <v>48262.759999999893</v>
      </c>
    </row>
    <row r="5" spans="1:7" ht="15" customHeight="1" x14ac:dyDescent="0.25">
      <c r="A5" s="15"/>
      <c r="B5" s="16"/>
      <c r="C5" s="11" t="s">
        <v>69</v>
      </c>
      <c r="D5" s="39">
        <v>5584.52</v>
      </c>
      <c r="E5" s="40">
        <v>61586.36</v>
      </c>
      <c r="F5" s="40">
        <v>64391.14</v>
      </c>
      <c r="G5" s="13">
        <v>2779.7400000000052</v>
      </c>
    </row>
    <row r="6" spans="1:7" ht="15" customHeight="1" x14ac:dyDescent="0.25">
      <c r="A6" s="16"/>
      <c r="B6" s="61" t="s">
        <v>111</v>
      </c>
      <c r="C6" s="59"/>
      <c r="D6" s="26">
        <f>+D4+D5</f>
        <v>225199.94</v>
      </c>
      <c r="E6" s="26">
        <f>+E4+E5</f>
        <v>743708.02999999991</v>
      </c>
      <c r="F6" s="26">
        <f>+F4+F5</f>
        <v>917865.47000000009</v>
      </c>
      <c r="G6" s="26">
        <f>+G4+G5</f>
        <v>51042.499999999898</v>
      </c>
    </row>
    <row r="7" spans="1:7" ht="16.149999999999999" customHeight="1" thickBot="1" x14ac:dyDescent="0.3">
      <c r="A7" s="27" t="s">
        <v>138</v>
      </c>
      <c r="B7" s="27"/>
      <c r="C7" s="28"/>
      <c r="D7" s="33">
        <f>+D6</f>
        <v>225199.94</v>
      </c>
      <c r="E7" s="33">
        <f>+E6</f>
        <v>743708.02999999991</v>
      </c>
      <c r="F7" s="33">
        <f>+F6</f>
        <v>917865.47000000009</v>
      </c>
      <c r="G7" s="33">
        <f>+G6</f>
        <v>51042.499999999898</v>
      </c>
    </row>
    <row r="11" spans="1:7" ht="12.75" x14ac:dyDescent="0.25">
      <c r="D11" s="60"/>
      <c r="G11" s="31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B61F8-F19B-429D-8057-5E12BC962A84}">
  <dimension ref="A1:O49"/>
  <sheetViews>
    <sheetView zoomScale="120" zoomScaleNormal="120" workbookViewId="0">
      <selection activeCell="L14" sqref="L14"/>
    </sheetView>
  </sheetViews>
  <sheetFormatPr defaultColWidth="20" defaultRowHeight="12.75" x14ac:dyDescent="0.25"/>
  <cols>
    <col min="1" max="1" width="17.42578125" style="3" customWidth="1"/>
    <col min="2" max="2" width="15.7109375" style="3" customWidth="1"/>
    <col min="3" max="3" width="6.85546875" style="3" bestFit="1" customWidth="1"/>
    <col min="4" max="5" width="6.28515625" style="3" customWidth="1"/>
    <col min="6" max="6" width="29.85546875" style="3" customWidth="1"/>
    <col min="7" max="9" width="12.28515625" style="3" customWidth="1"/>
    <col min="10" max="11" width="7.7109375" style="3" customWidth="1"/>
    <col min="12" max="12" width="11.28515625" style="3" bestFit="1" customWidth="1"/>
    <col min="13" max="14" width="7.7109375" style="3" customWidth="1"/>
    <col min="15" max="16384" width="20" style="3"/>
  </cols>
  <sheetData>
    <row r="1" spans="1:15" x14ac:dyDescent="0.25">
      <c r="A1" s="1" t="s">
        <v>114</v>
      </c>
      <c r="B1" s="2"/>
      <c r="C1" s="2"/>
      <c r="D1" s="2"/>
      <c r="E1" s="2"/>
      <c r="F1" s="2"/>
      <c r="G1" s="2"/>
      <c r="H1" s="2"/>
      <c r="I1" s="2"/>
    </row>
    <row r="2" spans="1:15" ht="13.5" thickBot="1" x14ac:dyDescent="0.3">
      <c r="I2" s="4" t="s">
        <v>0</v>
      </c>
    </row>
    <row r="3" spans="1:15" ht="31.5" customHeight="1" thickBot="1" x14ac:dyDescent="0.3">
      <c r="A3" s="5" t="s">
        <v>1</v>
      </c>
      <c r="B3" s="5" t="s">
        <v>2</v>
      </c>
      <c r="C3" s="5" t="s">
        <v>3</v>
      </c>
      <c r="D3" s="6" t="s">
        <v>4</v>
      </c>
      <c r="E3" s="5" t="s">
        <v>5</v>
      </c>
      <c r="F3" s="5" t="s">
        <v>6</v>
      </c>
      <c r="G3" s="6" t="s">
        <v>7</v>
      </c>
      <c r="H3" s="6" t="s">
        <v>8</v>
      </c>
      <c r="I3" s="6" t="s">
        <v>9</v>
      </c>
    </row>
    <row r="4" spans="1:15" ht="15" customHeight="1" x14ac:dyDescent="0.25">
      <c r="A4" s="56" t="s">
        <v>132</v>
      </c>
      <c r="B4" s="42" t="s">
        <v>115</v>
      </c>
      <c r="C4" s="43" t="s">
        <v>11</v>
      </c>
      <c r="D4" s="44" t="s">
        <v>12</v>
      </c>
      <c r="E4" s="44" t="s">
        <v>12</v>
      </c>
      <c r="F4" s="45" t="s">
        <v>13</v>
      </c>
      <c r="G4" s="46">
        <v>0</v>
      </c>
      <c r="H4" s="46">
        <v>0</v>
      </c>
      <c r="I4" s="46">
        <v>0</v>
      </c>
      <c r="L4" s="31"/>
      <c r="M4" s="31"/>
      <c r="N4" s="31"/>
      <c r="O4" s="31"/>
    </row>
    <row r="5" spans="1:15" ht="15" customHeight="1" x14ac:dyDescent="0.25">
      <c r="A5" s="15"/>
      <c r="B5" s="16"/>
      <c r="C5" s="9" t="s">
        <v>14</v>
      </c>
      <c r="D5" s="10" t="s">
        <v>12</v>
      </c>
      <c r="E5" s="10" t="s">
        <v>12</v>
      </c>
      <c r="F5" s="11" t="s">
        <v>15</v>
      </c>
      <c r="G5" s="13">
        <v>0</v>
      </c>
      <c r="H5" s="13">
        <v>0</v>
      </c>
      <c r="I5" s="13">
        <v>0</v>
      </c>
      <c r="J5" s="13"/>
      <c r="K5" s="13"/>
      <c r="L5" s="31"/>
      <c r="M5" s="31"/>
      <c r="N5" s="31"/>
      <c r="O5" s="31"/>
    </row>
    <row r="6" spans="1:15" ht="15" customHeight="1" x14ac:dyDescent="0.25">
      <c r="A6" s="15"/>
      <c r="B6" s="16"/>
      <c r="C6" s="17" t="s">
        <v>16</v>
      </c>
      <c r="D6" s="10" t="s">
        <v>12</v>
      </c>
      <c r="E6" s="10" t="s">
        <v>12</v>
      </c>
      <c r="F6" s="11" t="s">
        <v>17</v>
      </c>
      <c r="G6" s="13">
        <v>0</v>
      </c>
      <c r="H6" s="13">
        <v>0</v>
      </c>
      <c r="I6" s="13">
        <v>0</v>
      </c>
      <c r="L6" s="31"/>
      <c r="M6" s="31"/>
      <c r="N6" s="31"/>
      <c r="O6" s="31"/>
    </row>
    <row r="7" spans="1:15" ht="15" customHeight="1" x14ac:dyDescent="0.25">
      <c r="A7" s="15"/>
      <c r="B7" s="16"/>
      <c r="C7" s="17" t="s">
        <v>18</v>
      </c>
      <c r="D7" s="10" t="s">
        <v>12</v>
      </c>
      <c r="E7" s="10" t="s">
        <v>12</v>
      </c>
      <c r="F7" s="11" t="s">
        <v>19</v>
      </c>
      <c r="G7" s="13">
        <v>0</v>
      </c>
      <c r="H7" s="13">
        <v>0</v>
      </c>
      <c r="I7" s="13">
        <v>0</v>
      </c>
      <c r="L7" s="31"/>
      <c r="M7" s="31"/>
      <c r="N7" s="31"/>
      <c r="O7" s="31"/>
    </row>
    <row r="8" spans="1:15" ht="15" customHeight="1" x14ac:dyDescent="0.25">
      <c r="A8" s="34"/>
      <c r="B8" s="18"/>
      <c r="C8" s="17" t="s">
        <v>20</v>
      </c>
      <c r="D8" s="10" t="s">
        <v>12</v>
      </c>
      <c r="E8" s="10" t="s">
        <v>12</v>
      </c>
      <c r="F8" s="11" t="s">
        <v>21</v>
      </c>
      <c r="G8" s="13">
        <v>0</v>
      </c>
      <c r="H8" s="13">
        <v>0</v>
      </c>
      <c r="I8" s="13">
        <v>0</v>
      </c>
      <c r="L8" s="31"/>
      <c r="M8" s="31"/>
      <c r="N8" s="31"/>
      <c r="O8" s="31"/>
    </row>
    <row r="9" spans="1:15" ht="15" customHeight="1" x14ac:dyDescent="0.25">
      <c r="A9" s="34"/>
      <c r="B9" s="18"/>
      <c r="C9" s="17" t="s">
        <v>22</v>
      </c>
      <c r="D9" s="10" t="s">
        <v>12</v>
      </c>
      <c r="E9" s="10" t="s">
        <v>12</v>
      </c>
      <c r="F9" s="11" t="s">
        <v>23</v>
      </c>
      <c r="G9" s="13">
        <v>190000</v>
      </c>
      <c r="H9" s="13">
        <v>190000</v>
      </c>
      <c r="I9" s="13">
        <v>187855.93</v>
      </c>
      <c r="L9" s="31"/>
      <c r="M9" s="31"/>
      <c r="N9" s="31"/>
      <c r="O9" s="31"/>
    </row>
    <row r="10" spans="1:15" ht="15" customHeight="1" x14ac:dyDescent="0.25">
      <c r="A10" s="34"/>
      <c r="B10" s="18"/>
      <c r="C10" s="17"/>
      <c r="D10" s="10"/>
      <c r="E10" s="10"/>
      <c r="F10" s="63" t="s">
        <v>24</v>
      </c>
      <c r="G10" s="13">
        <v>190000</v>
      </c>
      <c r="H10" s="13">
        <v>190000</v>
      </c>
      <c r="I10" s="13">
        <v>187855.93</v>
      </c>
      <c r="L10" s="31"/>
      <c r="M10" s="31"/>
      <c r="N10" s="31"/>
      <c r="O10" s="31"/>
    </row>
    <row r="11" spans="1:15" ht="15" customHeight="1" x14ac:dyDescent="0.25">
      <c r="A11" s="34"/>
      <c r="B11" s="18"/>
      <c r="C11" s="17"/>
      <c r="D11" s="10"/>
      <c r="E11" s="10"/>
      <c r="F11" s="64" t="s">
        <v>25</v>
      </c>
      <c r="G11" s="13">
        <v>0</v>
      </c>
      <c r="H11" s="13">
        <v>0</v>
      </c>
      <c r="I11" s="13">
        <v>0</v>
      </c>
      <c r="L11" s="31"/>
      <c r="M11" s="31"/>
      <c r="N11" s="31"/>
      <c r="O11" s="31"/>
    </row>
    <row r="12" spans="1:15" ht="15" customHeight="1" x14ac:dyDescent="0.25">
      <c r="A12" s="34"/>
      <c r="B12" s="18"/>
      <c r="C12" s="17" t="s">
        <v>26</v>
      </c>
      <c r="D12" s="10" t="s">
        <v>12</v>
      </c>
      <c r="E12" s="10" t="s">
        <v>12</v>
      </c>
      <c r="F12" s="11" t="s">
        <v>27</v>
      </c>
      <c r="G12" s="13">
        <v>0</v>
      </c>
      <c r="H12" s="13">
        <v>0</v>
      </c>
      <c r="I12" s="13">
        <v>0</v>
      </c>
      <c r="L12" s="31"/>
      <c r="M12" s="31"/>
      <c r="N12" s="31"/>
      <c r="O12" s="31"/>
    </row>
    <row r="13" spans="1:15" ht="15" customHeight="1" x14ac:dyDescent="0.25">
      <c r="A13" s="34"/>
      <c r="B13" s="18"/>
      <c r="C13" s="17" t="s">
        <v>28</v>
      </c>
      <c r="D13" s="10" t="s">
        <v>12</v>
      </c>
      <c r="E13" s="10" t="s">
        <v>12</v>
      </c>
      <c r="F13" s="11" t="s">
        <v>29</v>
      </c>
      <c r="G13" s="13">
        <v>0</v>
      </c>
      <c r="H13" s="13">
        <v>0</v>
      </c>
      <c r="I13" s="13">
        <v>11134.58</v>
      </c>
      <c r="L13" s="31"/>
      <c r="M13" s="31"/>
      <c r="N13" s="31"/>
      <c r="O13" s="31"/>
    </row>
    <row r="14" spans="1:15" ht="15" customHeight="1" x14ac:dyDescent="0.25">
      <c r="A14" s="34"/>
      <c r="B14" s="18"/>
      <c r="C14" s="17" t="s">
        <v>30</v>
      </c>
      <c r="D14" s="10" t="s">
        <v>12</v>
      </c>
      <c r="E14" s="10" t="s">
        <v>12</v>
      </c>
      <c r="F14" s="11" t="s">
        <v>31</v>
      </c>
      <c r="G14" s="12">
        <v>0</v>
      </c>
      <c r="H14" s="13">
        <v>0</v>
      </c>
      <c r="I14" s="13">
        <v>0</v>
      </c>
      <c r="L14" s="37"/>
      <c r="M14" s="31"/>
      <c r="N14" s="31"/>
      <c r="O14" s="31"/>
    </row>
    <row r="15" spans="1:15" ht="15" customHeight="1" x14ac:dyDescent="0.25">
      <c r="A15" s="34"/>
      <c r="B15" s="18"/>
      <c r="C15" s="17" t="s">
        <v>32</v>
      </c>
      <c r="D15" s="10" t="s">
        <v>12</v>
      </c>
      <c r="E15" s="10" t="s">
        <v>12</v>
      </c>
      <c r="F15" s="11" t="s">
        <v>33</v>
      </c>
      <c r="G15" s="12">
        <v>0</v>
      </c>
      <c r="H15" s="13">
        <v>0</v>
      </c>
      <c r="I15" s="13">
        <v>0</v>
      </c>
      <c r="L15" s="37"/>
      <c r="M15" s="31"/>
      <c r="N15" s="31"/>
      <c r="O15" s="31"/>
    </row>
    <row r="16" spans="1:15" ht="15" customHeight="1" x14ac:dyDescent="0.25">
      <c r="A16" s="34"/>
      <c r="B16" s="18"/>
      <c r="C16" s="17"/>
      <c r="D16" s="10"/>
      <c r="E16" s="10"/>
      <c r="F16" s="65" t="s">
        <v>24</v>
      </c>
      <c r="G16" s="12">
        <v>0</v>
      </c>
      <c r="H16" s="13">
        <v>0</v>
      </c>
      <c r="I16" s="13">
        <v>0</v>
      </c>
      <c r="L16" s="37"/>
      <c r="M16" s="31"/>
      <c r="N16" s="31"/>
      <c r="O16" s="31"/>
    </row>
    <row r="17" spans="1:15" ht="15" customHeight="1" x14ac:dyDescent="0.25">
      <c r="A17" s="34"/>
      <c r="B17" s="18"/>
      <c r="C17" s="17"/>
      <c r="D17" s="10"/>
      <c r="E17" s="10"/>
      <c r="F17" s="66" t="s">
        <v>25</v>
      </c>
      <c r="G17" s="12">
        <v>0</v>
      </c>
      <c r="H17" s="13">
        <v>0</v>
      </c>
      <c r="I17" s="13">
        <v>0</v>
      </c>
      <c r="L17" s="37"/>
      <c r="M17" s="31"/>
      <c r="N17" s="31"/>
      <c r="O17" s="31"/>
    </row>
    <row r="18" spans="1:15" ht="15" customHeight="1" x14ac:dyDescent="0.25">
      <c r="A18" s="34"/>
      <c r="B18" s="18"/>
      <c r="C18" s="17" t="s">
        <v>34</v>
      </c>
      <c r="D18" s="10" t="s">
        <v>12</v>
      </c>
      <c r="E18" s="10" t="s">
        <v>12</v>
      </c>
      <c r="F18" s="11" t="s">
        <v>35</v>
      </c>
      <c r="G18" s="12">
        <v>0</v>
      </c>
      <c r="H18" s="13">
        <v>0</v>
      </c>
      <c r="I18" s="13">
        <v>0</v>
      </c>
      <c r="L18" s="37"/>
      <c r="M18" s="31"/>
      <c r="N18" s="31"/>
      <c r="O18" s="31"/>
    </row>
    <row r="19" spans="1:15" ht="15" customHeight="1" x14ac:dyDescent="0.25">
      <c r="A19" s="34"/>
      <c r="B19" s="18"/>
      <c r="C19" s="17" t="s">
        <v>36</v>
      </c>
      <c r="D19" s="10" t="s">
        <v>12</v>
      </c>
      <c r="E19" s="10" t="s">
        <v>12</v>
      </c>
      <c r="F19" s="11" t="s">
        <v>37</v>
      </c>
      <c r="G19" s="12">
        <v>0</v>
      </c>
      <c r="H19" s="13">
        <v>0</v>
      </c>
      <c r="I19" s="13">
        <v>0</v>
      </c>
      <c r="L19" s="37"/>
      <c r="M19" s="31"/>
      <c r="N19" s="31"/>
      <c r="O19" s="31"/>
    </row>
    <row r="20" spans="1:15" ht="15" customHeight="1" x14ac:dyDescent="0.25">
      <c r="A20" s="34"/>
      <c r="B20" s="18"/>
      <c r="C20" s="17" t="s">
        <v>38</v>
      </c>
      <c r="D20" s="10" t="s">
        <v>12</v>
      </c>
      <c r="E20" s="10" t="s">
        <v>12</v>
      </c>
      <c r="F20" s="11" t="s">
        <v>39</v>
      </c>
      <c r="G20" s="12">
        <v>0</v>
      </c>
      <c r="H20" s="13">
        <v>0</v>
      </c>
      <c r="I20" s="13">
        <v>0</v>
      </c>
      <c r="L20" s="37"/>
      <c r="M20" s="31"/>
      <c r="N20" s="31"/>
      <c r="O20" s="31"/>
    </row>
    <row r="21" spans="1:15" ht="15" customHeight="1" x14ac:dyDescent="0.25">
      <c r="A21" s="34"/>
      <c r="B21" s="18"/>
      <c r="C21" s="17" t="s">
        <v>40</v>
      </c>
      <c r="D21" s="10" t="s">
        <v>12</v>
      </c>
      <c r="E21" s="10" t="s">
        <v>12</v>
      </c>
      <c r="F21" s="11" t="s">
        <v>41</v>
      </c>
      <c r="G21" s="12">
        <v>0</v>
      </c>
      <c r="H21" s="13">
        <v>0</v>
      </c>
      <c r="I21" s="13">
        <v>0</v>
      </c>
      <c r="L21" s="37"/>
      <c r="M21" s="31"/>
      <c r="N21" s="31"/>
      <c r="O21" s="31"/>
    </row>
    <row r="22" spans="1:15" ht="15" customHeight="1" x14ac:dyDescent="0.25">
      <c r="A22" s="34"/>
      <c r="B22" s="18"/>
      <c r="C22" s="17" t="s">
        <v>42</v>
      </c>
      <c r="D22" s="10" t="s">
        <v>12</v>
      </c>
      <c r="E22" s="10" t="s">
        <v>12</v>
      </c>
      <c r="F22" s="11" t="s">
        <v>43</v>
      </c>
      <c r="G22" s="12">
        <v>0</v>
      </c>
      <c r="H22" s="13">
        <v>0</v>
      </c>
      <c r="I22" s="13">
        <v>0</v>
      </c>
      <c r="L22" s="31"/>
      <c r="M22" s="31"/>
      <c r="N22" s="31"/>
      <c r="O22" s="31"/>
    </row>
    <row r="23" spans="1:15" ht="15" customHeight="1" x14ac:dyDescent="0.25">
      <c r="A23" s="34"/>
      <c r="B23" s="18"/>
      <c r="C23" s="19" t="s">
        <v>44</v>
      </c>
      <c r="D23" s="20" t="s">
        <v>12</v>
      </c>
      <c r="E23" s="20" t="s">
        <v>12</v>
      </c>
      <c r="F23" s="21" t="s">
        <v>45</v>
      </c>
      <c r="G23" s="12">
        <v>0</v>
      </c>
      <c r="H23" s="13">
        <v>70350.87</v>
      </c>
      <c r="I23" s="13">
        <v>70350.87</v>
      </c>
      <c r="J23" s="13"/>
      <c r="K23" s="13"/>
      <c r="L23" s="31"/>
      <c r="M23" s="31"/>
      <c r="N23" s="31"/>
      <c r="O23" s="31"/>
    </row>
    <row r="24" spans="1:15" ht="15" customHeight="1" x14ac:dyDescent="0.25">
      <c r="A24" s="34"/>
      <c r="B24" s="80" t="s">
        <v>116</v>
      </c>
      <c r="C24" s="81"/>
      <c r="D24" s="81"/>
      <c r="E24" s="81"/>
      <c r="F24" s="82"/>
      <c r="G24" s="26">
        <f>+SUM(G4:G23)-G16-G17-G10-G11</f>
        <v>190000</v>
      </c>
      <c r="H24" s="26">
        <f>+SUM(H4:H23)-H16-H17-H10-H11</f>
        <v>260350.87</v>
      </c>
      <c r="I24" s="26">
        <f>+SUM(I4:I23)-I16-I17-I10-I11</f>
        <v>269341.38</v>
      </c>
      <c r="O24" s="31"/>
    </row>
    <row r="25" spans="1:15" ht="15" customHeight="1" x14ac:dyDescent="0.25">
      <c r="B25" s="62" t="s">
        <v>117</v>
      </c>
      <c r="C25" s="9" t="s">
        <v>11</v>
      </c>
      <c r="D25" s="10" t="s">
        <v>12</v>
      </c>
      <c r="E25" s="10" t="s">
        <v>12</v>
      </c>
      <c r="F25" s="11" t="s">
        <v>13</v>
      </c>
      <c r="G25" s="13">
        <v>0</v>
      </c>
      <c r="H25" s="13">
        <v>0</v>
      </c>
      <c r="I25" s="13">
        <v>0</v>
      </c>
      <c r="J25" s="14"/>
      <c r="L25" s="31"/>
      <c r="M25" s="31"/>
      <c r="N25" s="31"/>
    </row>
    <row r="26" spans="1:15" ht="15" customHeight="1" x14ac:dyDescent="0.25">
      <c r="B26" s="18"/>
      <c r="C26" s="9" t="s">
        <v>14</v>
      </c>
      <c r="D26" s="10" t="s">
        <v>12</v>
      </c>
      <c r="E26" s="10" t="s">
        <v>12</v>
      </c>
      <c r="F26" s="11" t="s">
        <v>15</v>
      </c>
      <c r="G26" s="13">
        <v>0</v>
      </c>
      <c r="H26" s="13">
        <v>0</v>
      </c>
      <c r="I26" s="13">
        <v>0</v>
      </c>
      <c r="L26" s="31"/>
      <c r="M26" s="31"/>
      <c r="N26" s="31"/>
    </row>
    <row r="27" spans="1:15" ht="15" customHeight="1" x14ac:dyDescent="0.25">
      <c r="B27" s="18"/>
      <c r="C27" s="17" t="s">
        <v>16</v>
      </c>
      <c r="D27" s="10" t="s">
        <v>12</v>
      </c>
      <c r="E27" s="10" t="s">
        <v>12</v>
      </c>
      <c r="F27" s="11" t="s">
        <v>17</v>
      </c>
      <c r="G27" s="13">
        <v>0</v>
      </c>
      <c r="H27" s="13">
        <v>0</v>
      </c>
      <c r="I27" s="13">
        <v>0</v>
      </c>
      <c r="J27" s="14"/>
      <c r="L27" s="31"/>
      <c r="M27" s="31"/>
      <c r="N27" s="31"/>
    </row>
    <row r="28" spans="1:15" ht="15" customHeight="1" x14ac:dyDescent="0.25">
      <c r="B28" s="18"/>
      <c r="C28" s="17" t="s">
        <v>18</v>
      </c>
      <c r="D28" s="10" t="s">
        <v>12</v>
      </c>
      <c r="E28" s="10" t="s">
        <v>12</v>
      </c>
      <c r="F28" s="11" t="s">
        <v>19</v>
      </c>
      <c r="G28" s="13">
        <v>0</v>
      </c>
      <c r="H28" s="13">
        <v>0</v>
      </c>
      <c r="I28" s="13">
        <v>0</v>
      </c>
      <c r="J28" s="14"/>
      <c r="L28" s="31"/>
      <c r="M28" s="31"/>
      <c r="N28" s="31"/>
    </row>
    <row r="29" spans="1:15" ht="15" customHeight="1" x14ac:dyDescent="0.25">
      <c r="A29" s="16"/>
      <c r="B29" s="16"/>
      <c r="C29" s="17" t="s">
        <v>20</v>
      </c>
      <c r="D29" s="10" t="s">
        <v>12</v>
      </c>
      <c r="E29" s="10" t="s">
        <v>12</v>
      </c>
      <c r="F29" s="11" t="s">
        <v>21</v>
      </c>
      <c r="G29" s="13">
        <v>0</v>
      </c>
      <c r="H29" s="13">
        <v>0</v>
      </c>
      <c r="I29" s="13">
        <v>0</v>
      </c>
      <c r="J29" s="14"/>
      <c r="L29" s="31"/>
      <c r="M29" s="31"/>
      <c r="N29" s="31"/>
    </row>
    <row r="30" spans="1:15" ht="15" customHeight="1" x14ac:dyDescent="0.25">
      <c r="A30" s="16"/>
      <c r="B30" s="16"/>
      <c r="C30" s="17" t="s">
        <v>22</v>
      </c>
      <c r="D30" s="10" t="s">
        <v>12</v>
      </c>
      <c r="E30" s="10" t="s">
        <v>12</v>
      </c>
      <c r="F30" s="11" t="s">
        <v>23</v>
      </c>
      <c r="G30" s="13">
        <v>7500</v>
      </c>
      <c r="H30" s="13">
        <v>7500</v>
      </c>
      <c r="I30" s="13">
        <v>0</v>
      </c>
      <c r="J30" s="14"/>
      <c r="L30" s="31"/>
      <c r="M30" s="31"/>
      <c r="N30" s="31"/>
    </row>
    <row r="31" spans="1:15" ht="15" customHeight="1" x14ac:dyDescent="0.25">
      <c r="A31" s="16"/>
      <c r="B31" s="16"/>
      <c r="C31" s="17"/>
      <c r="D31" s="10"/>
      <c r="E31" s="10"/>
      <c r="F31" s="63" t="s">
        <v>24</v>
      </c>
      <c r="G31" s="13">
        <v>0</v>
      </c>
      <c r="H31" s="13">
        <v>0</v>
      </c>
      <c r="I31" s="13">
        <v>0</v>
      </c>
      <c r="J31" s="14"/>
      <c r="L31" s="31"/>
      <c r="M31" s="31"/>
      <c r="N31" s="31"/>
    </row>
    <row r="32" spans="1:15" ht="15" customHeight="1" x14ac:dyDescent="0.25">
      <c r="A32" s="16"/>
      <c r="B32" s="16"/>
      <c r="C32" s="17"/>
      <c r="D32" s="10"/>
      <c r="E32" s="10"/>
      <c r="F32" s="64" t="s">
        <v>25</v>
      </c>
      <c r="G32" s="13">
        <v>0</v>
      </c>
      <c r="H32" s="13">
        <v>0</v>
      </c>
      <c r="I32" s="13">
        <v>0</v>
      </c>
      <c r="J32" s="14"/>
      <c r="L32" s="31"/>
      <c r="M32" s="31"/>
      <c r="N32" s="31"/>
    </row>
    <row r="33" spans="1:14" ht="15" customHeight="1" x14ac:dyDescent="0.25">
      <c r="A33" s="16"/>
      <c r="B33" s="16"/>
      <c r="C33" s="17" t="s">
        <v>26</v>
      </c>
      <c r="D33" s="10" t="s">
        <v>12</v>
      </c>
      <c r="E33" s="10" t="s">
        <v>12</v>
      </c>
      <c r="F33" s="11" t="s">
        <v>27</v>
      </c>
      <c r="G33" s="13">
        <v>13683885</v>
      </c>
      <c r="H33" s="13">
        <v>13683885</v>
      </c>
      <c r="I33" s="13">
        <v>13156848.52</v>
      </c>
      <c r="J33" s="14"/>
      <c r="L33" s="31"/>
      <c r="M33" s="31"/>
      <c r="N33" s="31"/>
    </row>
    <row r="34" spans="1:14" ht="15" customHeight="1" x14ac:dyDescent="0.25">
      <c r="A34" s="16"/>
      <c r="B34" s="16"/>
      <c r="C34" s="17" t="s">
        <v>28</v>
      </c>
      <c r="D34" s="10" t="s">
        <v>12</v>
      </c>
      <c r="E34" s="10" t="s">
        <v>12</v>
      </c>
      <c r="F34" s="11" t="s">
        <v>29</v>
      </c>
      <c r="G34" s="13">
        <v>1703000</v>
      </c>
      <c r="H34" s="13">
        <v>1703000</v>
      </c>
      <c r="I34" s="13">
        <v>415459.17</v>
      </c>
      <c r="J34" s="32"/>
      <c r="L34" s="31"/>
      <c r="M34" s="31"/>
      <c r="N34" s="31"/>
    </row>
    <row r="35" spans="1:14" ht="15" customHeight="1" x14ac:dyDescent="0.25">
      <c r="A35" s="16"/>
      <c r="B35" s="16"/>
      <c r="C35" s="17" t="s">
        <v>30</v>
      </c>
      <c r="D35" s="10" t="s">
        <v>12</v>
      </c>
      <c r="E35" s="10" t="s">
        <v>12</v>
      </c>
      <c r="F35" s="11" t="s">
        <v>31</v>
      </c>
      <c r="G35" s="12">
        <v>0</v>
      </c>
      <c r="H35" s="13">
        <v>0</v>
      </c>
      <c r="I35" s="13">
        <v>0</v>
      </c>
      <c r="J35" s="14"/>
      <c r="L35" s="31"/>
      <c r="M35" s="31"/>
      <c r="N35" s="31"/>
    </row>
    <row r="36" spans="1:14" ht="15" customHeight="1" x14ac:dyDescent="0.25">
      <c r="A36" s="16"/>
      <c r="B36" s="16"/>
      <c r="C36" s="17" t="s">
        <v>32</v>
      </c>
      <c r="D36" s="10" t="s">
        <v>12</v>
      </c>
      <c r="E36" s="10" t="s">
        <v>12</v>
      </c>
      <c r="F36" s="11" t="s">
        <v>33</v>
      </c>
      <c r="G36" s="12">
        <v>5000000</v>
      </c>
      <c r="H36" s="13">
        <v>5000000</v>
      </c>
      <c r="I36" s="13">
        <v>0</v>
      </c>
      <c r="J36" s="14"/>
      <c r="L36" s="31"/>
      <c r="M36" s="31"/>
      <c r="N36" s="31"/>
    </row>
    <row r="37" spans="1:14" ht="15" customHeight="1" x14ac:dyDescent="0.25">
      <c r="A37" s="16"/>
      <c r="B37" s="16"/>
      <c r="C37" s="17"/>
      <c r="D37" s="10"/>
      <c r="E37" s="10"/>
      <c r="F37" s="65" t="s">
        <v>24</v>
      </c>
      <c r="G37" s="12">
        <v>0</v>
      </c>
      <c r="H37" s="13">
        <v>0</v>
      </c>
      <c r="I37" s="13">
        <v>0</v>
      </c>
      <c r="J37" s="14"/>
      <c r="L37" s="31"/>
      <c r="M37" s="31"/>
      <c r="N37" s="31"/>
    </row>
    <row r="38" spans="1:14" ht="15" customHeight="1" x14ac:dyDescent="0.25">
      <c r="A38" s="16"/>
      <c r="B38" s="16"/>
      <c r="C38" s="17"/>
      <c r="D38" s="10"/>
      <c r="E38" s="10"/>
      <c r="F38" s="66" t="s">
        <v>25</v>
      </c>
      <c r="G38" s="12">
        <v>5000000</v>
      </c>
      <c r="H38" s="13">
        <v>5000000</v>
      </c>
      <c r="I38" s="13">
        <v>0</v>
      </c>
      <c r="J38" s="14"/>
      <c r="L38" s="31"/>
      <c r="M38" s="31"/>
      <c r="N38" s="31"/>
    </row>
    <row r="39" spans="1:14" ht="15" customHeight="1" x14ac:dyDescent="0.25">
      <c r="A39" s="16"/>
      <c r="B39" s="16"/>
      <c r="C39" s="17" t="s">
        <v>34</v>
      </c>
      <c r="D39" s="10" t="s">
        <v>12</v>
      </c>
      <c r="E39" s="10" t="s">
        <v>12</v>
      </c>
      <c r="F39" s="11" t="s">
        <v>35</v>
      </c>
      <c r="G39" s="12">
        <v>0</v>
      </c>
      <c r="H39" s="13">
        <v>0</v>
      </c>
      <c r="I39" s="13">
        <v>0</v>
      </c>
      <c r="J39" s="14"/>
      <c r="L39" s="31"/>
      <c r="M39" s="31"/>
      <c r="N39" s="31"/>
    </row>
    <row r="40" spans="1:14" ht="15" customHeight="1" x14ac:dyDescent="0.25">
      <c r="A40" s="16"/>
      <c r="B40" s="16"/>
      <c r="C40" s="17" t="s">
        <v>36</v>
      </c>
      <c r="D40" s="10" t="s">
        <v>12</v>
      </c>
      <c r="E40" s="10" t="s">
        <v>12</v>
      </c>
      <c r="F40" s="11" t="s">
        <v>37</v>
      </c>
      <c r="G40" s="12">
        <v>7003000</v>
      </c>
      <c r="H40" s="13">
        <v>7003000</v>
      </c>
      <c r="I40" s="13">
        <v>2613038.4500000002</v>
      </c>
      <c r="J40" s="14"/>
      <c r="L40" s="31"/>
      <c r="M40" s="31"/>
      <c r="N40" s="31"/>
    </row>
    <row r="41" spans="1:14" ht="15" customHeight="1" x14ac:dyDescent="0.25">
      <c r="A41" s="16"/>
      <c r="B41" s="16"/>
      <c r="C41" s="17" t="s">
        <v>38</v>
      </c>
      <c r="D41" s="10" t="s">
        <v>12</v>
      </c>
      <c r="E41" s="10" t="s">
        <v>12</v>
      </c>
      <c r="F41" s="11" t="s">
        <v>39</v>
      </c>
      <c r="G41" s="12">
        <v>0</v>
      </c>
      <c r="H41" s="13">
        <v>0</v>
      </c>
      <c r="I41" s="13">
        <v>0</v>
      </c>
      <c r="J41" s="14"/>
      <c r="L41" s="31"/>
      <c r="M41" s="31"/>
      <c r="N41" s="31"/>
    </row>
    <row r="42" spans="1:14" ht="15" customHeight="1" x14ac:dyDescent="0.25">
      <c r="A42" s="30"/>
      <c r="B42" s="18"/>
      <c r="C42" s="17" t="s">
        <v>40</v>
      </c>
      <c r="D42" s="10" t="s">
        <v>12</v>
      </c>
      <c r="E42" s="10" t="s">
        <v>12</v>
      </c>
      <c r="F42" s="11" t="s">
        <v>41</v>
      </c>
      <c r="G42" s="12">
        <v>0</v>
      </c>
      <c r="H42" s="13">
        <v>0</v>
      </c>
      <c r="I42" s="13">
        <v>0</v>
      </c>
      <c r="J42" s="14"/>
      <c r="L42" s="31"/>
      <c r="M42" s="31"/>
      <c r="N42" s="31"/>
    </row>
    <row r="43" spans="1:14" ht="15" customHeight="1" x14ac:dyDescent="0.25">
      <c r="A43" s="30"/>
      <c r="B43" s="18"/>
      <c r="C43" s="17" t="s">
        <v>42</v>
      </c>
      <c r="D43" s="10" t="s">
        <v>12</v>
      </c>
      <c r="E43" s="10" t="s">
        <v>12</v>
      </c>
      <c r="F43" s="11" t="s">
        <v>43</v>
      </c>
      <c r="G43" s="12">
        <v>0</v>
      </c>
      <c r="H43" s="13">
        <v>0</v>
      </c>
      <c r="I43" s="13">
        <v>0</v>
      </c>
      <c r="J43" s="14"/>
      <c r="L43" s="31"/>
      <c r="M43" s="31"/>
      <c r="N43" s="31"/>
    </row>
    <row r="44" spans="1:14" ht="15" customHeight="1" x14ac:dyDescent="0.25">
      <c r="A44" s="30"/>
      <c r="B44" s="18"/>
      <c r="C44" s="19" t="s">
        <v>44</v>
      </c>
      <c r="D44" s="20" t="s">
        <v>12</v>
      </c>
      <c r="E44" s="20" t="s">
        <v>12</v>
      </c>
      <c r="F44" s="21" t="s">
        <v>45</v>
      </c>
      <c r="G44" s="12">
        <v>0</v>
      </c>
      <c r="H44" s="13">
        <v>58788.92</v>
      </c>
      <c r="I44" s="13">
        <v>58788.92</v>
      </c>
      <c r="J44" s="14"/>
      <c r="L44" s="31"/>
      <c r="M44" s="31"/>
      <c r="N44" s="31"/>
    </row>
    <row r="45" spans="1:14" ht="15" customHeight="1" x14ac:dyDescent="0.25">
      <c r="A45" s="30"/>
      <c r="B45" s="80" t="s">
        <v>118</v>
      </c>
      <c r="C45" s="81"/>
      <c r="D45" s="81"/>
      <c r="E45" s="81"/>
      <c r="F45" s="82"/>
      <c r="G45" s="25">
        <f>+SUM(G25:G44)-G37-G38-G31-G32</f>
        <v>27397385</v>
      </c>
      <c r="H45" s="26">
        <f>+SUM(H25:H44)-H37-H38-H31-H32</f>
        <v>27456173.920000002</v>
      </c>
      <c r="I45" s="26">
        <f>+SUM(I25:I44)-I37-I38-I31-I32</f>
        <v>16244135.060000001</v>
      </c>
      <c r="J45" s="14"/>
      <c r="L45" s="31"/>
    </row>
    <row r="46" spans="1:14" ht="16.149999999999999" customHeight="1" thickBot="1" x14ac:dyDescent="0.3">
      <c r="A46" s="27" t="s">
        <v>134</v>
      </c>
      <c r="B46" s="27"/>
      <c r="C46" s="28"/>
      <c r="D46" s="28"/>
      <c r="E46" s="28"/>
      <c r="F46" s="28"/>
      <c r="G46" s="33">
        <f>G45+G24</f>
        <v>27587385</v>
      </c>
      <c r="H46" s="33">
        <f t="shared" ref="H46:I46" si="0">H45+H24</f>
        <v>27716524.790000003</v>
      </c>
      <c r="I46" s="33">
        <f t="shared" si="0"/>
        <v>16513476.440000001</v>
      </c>
    </row>
    <row r="48" spans="1:14" x14ac:dyDescent="0.25">
      <c r="H48" s="31"/>
      <c r="I48" s="31"/>
    </row>
    <row r="49" spans="8:8" x14ac:dyDescent="0.25">
      <c r="H49" s="31"/>
    </row>
  </sheetData>
  <mergeCells count="2">
    <mergeCell ref="B24:F24"/>
    <mergeCell ref="B45:F4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466FC-5E8C-469F-A4FF-B79439B6B70B}">
  <dimension ref="A1:K60"/>
  <sheetViews>
    <sheetView zoomScale="120" zoomScaleNormal="120" workbookViewId="0">
      <selection activeCell="M7" sqref="M7"/>
    </sheetView>
  </sheetViews>
  <sheetFormatPr defaultColWidth="20" defaultRowHeight="12.75" x14ac:dyDescent="0.25"/>
  <cols>
    <col min="1" max="1" width="17.42578125" style="3" customWidth="1"/>
    <col min="2" max="2" width="15.7109375" style="3" customWidth="1"/>
    <col min="3" max="6" width="6.28515625" style="3" customWidth="1"/>
    <col min="7" max="7" width="29.85546875" style="3" customWidth="1"/>
    <col min="8" max="10" width="12.28515625" style="3" customWidth="1"/>
    <col min="11" max="11" width="7.7109375" style="3" customWidth="1"/>
    <col min="12" max="16384" width="20" style="3"/>
  </cols>
  <sheetData>
    <row r="1" spans="1:11" x14ac:dyDescent="0.25">
      <c r="A1" s="1" t="s">
        <v>119</v>
      </c>
      <c r="B1" s="2"/>
      <c r="C1" s="2"/>
      <c r="D1" s="2"/>
      <c r="E1" s="2"/>
      <c r="F1" s="2"/>
      <c r="G1" s="2"/>
      <c r="H1" s="2"/>
      <c r="I1" s="2"/>
      <c r="J1" s="2"/>
    </row>
    <row r="2" spans="1:11" ht="13.5" thickBot="1" x14ac:dyDescent="0.3">
      <c r="J2" s="4" t="s">
        <v>0</v>
      </c>
    </row>
    <row r="3" spans="1:11" ht="31.5" customHeight="1" thickBot="1" x14ac:dyDescent="0.3">
      <c r="A3" s="5" t="s">
        <v>1</v>
      </c>
      <c r="B3" s="5" t="s">
        <v>2</v>
      </c>
      <c r="C3" s="5" t="s">
        <v>49</v>
      </c>
      <c r="D3" s="6" t="s">
        <v>50</v>
      </c>
      <c r="E3" s="5" t="s">
        <v>51</v>
      </c>
      <c r="F3" s="5" t="s">
        <v>52</v>
      </c>
      <c r="G3" s="5" t="s">
        <v>6</v>
      </c>
      <c r="H3" s="6" t="s">
        <v>53</v>
      </c>
      <c r="I3" s="6" t="s">
        <v>54</v>
      </c>
      <c r="J3" s="6" t="s">
        <v>55</v>
      </c>
    </row>
    <row r="4" spans="1:11" ht="15" customHeight="1" x14ac:dyDescent="0.25">
      <c r="A4" s="56" t="s">
        <v>132</v>
      </c>
      <c r="B4" s="42" t="s">
        <v>115</v>
      </c>
      <c r="C4" s="43" t="s">
        <v>11</v>
      </c>
      <c r="D4" s="44" t="s">
        <v>12</v>
      </c>
      <c r="E4" s="44" t="s">
        <v>12</v>
      </c>
      <c r="F4" s="44" t="s">
        <v>12</v>
      </c>
      <c r="G4" s="45" t="s">
        <v>57</v>
      </c>
      <c r="H4" s="12">
        <v>129346</v>
      </c>
      <c r="I4" s="13">
        <v>145086</v>
      </c>
      <c r="J4" s="13">
        <v>134981.91999999998</v>
      </c>
    </row>
    <row r="5" spans="1:11" ht="15" customHeight="1" x14ac:dyDescent="0.25">
      <c r="A5" s="15"/>
      <c r="B5" s="16"/>
      <c r="C5" s="9" t="s">
        <v>14</v>
      </c>
      <c r="D5" s="10" t="s">
        <v>12</v>
      </c>
      <c r="E5" s="10" t="s">
        <v>12</v>
      </c>
      <c r="F5" s="10" t="s">
        <v>12</v>
      </c>
      <c r="G5" s="11" t="s">
        <v>58</v>
      </c>
      <c r="H5" s="12">
        <v>60654</v>
      </c>
      <c r="I5" s="13">
        <v>114864.87</v>
      </c>
      <c r="J5" s="13">
        <v>94722.520000000019</v>
      </c>
      <c r="K5" s="13"/>
    </row>
    <row r="6" spans="1:11" ht="15" customHeight="1" x14ac:dyDescent="0.25">
      <c r="A6" s="15"/>
      <c r="B6" s="16"/>
      <c r="C6" s="17" t="s">
        <v>16</v>
      </c>
      <c r="D6" s="10" t="s">
        <v>12</v>
      </c>
      <c r="E6" s="10" t="s">
        <v>12</v>
      </c>
      <c r="F6" s="10" t="s">
        <v>12</v>
      </c>
      <c r="G6" s="11" t="s">
        <v>59</v>
      </c>
      <c r="H6" s="12">
        <v>0</v>
      </c>
      <c r="I6" s="13">
        <v>0</v>
      </c>
      <c r="J6" s="13">
        <v>0</v>
      </c>
    </row>
    <row r="7" spans="1:11" ht="15" customHeight="1" x14ac:dyDescent="0.25">
      <c r="A7" s="47"/>
      <c r="B7" s="18"/>
      <c r="C7" s="17" t="s">
        <v>18</v>
      </c>
      <c r="D7" s="10" t="s">
        <v>12</v>
      </c>
      <c r="E7" s="10" t="s">
        <v>12</v>
      </c>
      <c r="F7" s="10" t="s">
        <v>12</v>
      </c>
      <c r="G7" s="11" t="s">
        <v>23</v>
      </c>
      <c r="H7" s="12">
        <v>0</v>
      </c>
      <c r="I7" s="13">
        <v>0</v>
      </c>
      <c r="J7" s="13">
        <v>0</v>
      </c>
    </row>
    <row r="8" spans="1:11" ht="15" customHeight="1" x14ac:dyDescent="0.25">
      <c r="A8" s="34"/>
      <c r="B8" s="18"/>
      <c r="C8" s="17" t="s">
        <v>20</v>
      </c>
      <c r="D8" s="10" t="s">
        <v>12</v>
      </c>
      <c r="E8" s="10" t="s">
        <v>12</v>
      </c>
      <c r="F8" s="10" t="s">
        <v>12</v>
      </c>
      <c r="G8" s="11" t="s">
        <v>60</v>
      </c>
      <c r="H8" s="12">
        <v>0</v>
      </c>
      <c r="I8" s="13">
        <v>0</v>
      </c>
      <c r="J8" s="13">
        <v>0</v>
      </c>
    </row>
    <row r="9" spans="1:11" ht="15" customHeight="1" x14ac:dyDescent="0.25">
      <c r="A9" s="34"/>
      <c r="B9" s="18"/>
      <c r="C9" s="17" t="s">
        <v>22</v>
      </c>
      <c r="D9" s="10" t="s">
        <v>12</v>
      </c>
      <c r="E9" s="10" t="s">
        <v>12</v>
      </c>
      <c r="F9" s="10" t="s">
        <v>12</v>
      </c>
      <c r="G9" s="11" t="s">
        <v>61</v>
      </c>
      <c r="H9" s="12">
        <v>0</v>
      </c>
      <c r="I9" s="13">
        <v>400</v>
      </c>
      <c r="J9" s="13">
        <v>285.92</v>
      </c>
    </row>
    <row r="10" spans="1:11" ht="15" customHeight="1" x14ac:dyDescent="0.25">
      <c r="A10" s="34"/>
      <c r="B10" s="18"/>
      <c r="C10" s="17" t="s">
        <v>26</v>
      </c>
      <c r="D10" s="10" t="s">
        <v>12</v>
      </c>
      <c r="E10" s="10" t="s">
        <v>12</v>
      </c>
      <c r="F10" s="10" t="s">
        <v>12</v>
      </c>
      <c r="G10" s="11" t="s">
        <v>62</v>
      </c>
      <c r="H10" s="12">
        <v>0</v>
      </c>
      <c r="I10" s="13">
        <v>0</v>
      </c>
      <c r="J10" s="13">
        <v>0</v>
      </c>
    </row>
    <row r="11" spans="1:11" ht="15" customHeight="1" x14ac:dyDescent="0.25">
      <c r="A11" s="34"/>
      <c r="B11" s="18"/>
      <c r="C11" s="17" t="s">
        <v>28</v>
      </c>
      <c r="D11" s="10" t="s">
        <v>12</v>
      </c>
      <c r="E11" s="10" t="s">
        <v>12</v>
      </c>
      <c r="F11" s="10" t="s">
        <v>12</v>
      </c>
      <c r="G11" s="11" t="s">
        <v>33</v>
      </c>
      <c r="H11" s="12">
        <v>0</v>
      </c>
      <c r="I11" s="13">
        <v>0</v>
      </c>
      <c r="J11" s="13">
        <v>0</v>
      </c>
    </row>
    <row r="12" spans="1:11" ht="15" customHeight="1" x14ac:dyDescent="0.25">
      <c r="A12" s="34"/>
      <c r="B12" s="18"/>
      <c r="C12" s="17" t="s">
        <v>30</v>
      </c>
      <c r="D12" s="10" t="s">
        <v>12</v>
      </c>
      <c r="E12" s="10" t="s">
        <v>12</v>
      </c>
      <c r="F12" s="10" t="s">
        <v>12</v>
      </c>
      <c r="G12" s="11" t="s">
        <v>35</v>
      </c>
      <c r="H12" s="12">
        <v>0</v>
      </c>
      <c r="I12" s="13">
        <v>0</v>
      </c>
      <c r="J12" s="13">
        <v>0</v>
      </c>
    </row>
    <row r="13" spans="1:11" ht="15" customHeight="1" x14ac:dyDescent="0.25">
      <c r="A13" s="34"/>
      <c r="B13" s="18"/>
      <c r="C13" s="17" t="s">
        <v>32</v>
      </c>
      <c r="D13" s="10" t="s">
        <v>12</v>
      </c>
      <c r="E13" s="10" t="s">
        <v>12</v>
      </c>
      <c r="F13" s="10" t="s">
        <v>12</v>
      </c>
      <c r="G13" s="11" t="s">
        <v>37</v>
      </c>
      <c r="H13" s="12">
        <v>0</v>
      </c>
      <c r="I13" s="13">
        <v>0</v>
      </c>
      <c r="J13" s="13">
        <v>0</v>
      </c>
    </row>
    <row r="14" spans="1:11" ht="15" customHeight="1" x14ac:dyDescent="0.25">
      <c r="A14" s="34"/>
      <c r="B14" s="18"/>
      <c r="C14" s="19" t="s">
        <v>34</v>
      </c>
      <c r="D14" s="20" t="s">
        <v>12</v>
      </c>
      <c r="E14" s="20" t="s">
        <v>12</v>
      </c>
      <c r="F14" s="20" t="s">
        <v>12</v>
      </c>
      <c r="G14" s="21" t="s">
        <v>63</v>
      </c>
      <c r="H14" s="12">
        <v>0</v>
      </c>
      <c r="I14" s="13">
        <v>0</v>
      </c>
      <c r="J14" s="13">
        <v>0</v>
      </c>
    </row>
    <row r="15" spans="1:11" ht="15" customHeight="1" x14ac:dyDescent="0.25">
      <c r="A15" s="30"/>
      <c r="B15" s="80" t="s">
        <v>116</v>
      </c>
      <c r="C15" s="81"/>
      <c r="D15" s="81"/>
      <c r="E15" s="81"/>
      <c r="F15" s="81"/>
      <c r="G15" s="82"/>
      <c r="H15" s="26">
        <f>+SUM(H4:H14)</f>
        <v>190000</v>
      </c>
      <c r="I15" s="26">
        <f>+SUM(I4:I14)</f>
        <v>260350.87</v>
      </c>
      <c r="J15" s="26">
        <f>+SUM(J4:J14)</f>
        <v>229990.36000000002</v>
      </c>
      <c r="K15" s="14"/>
    </row>
    <row r="16" spans="1:11" ht="15" customHeight="1" x14ac:dyDescent="0.25">
      <c r="A16" s="86"/>
      <c r="B16" s="8" t="s">
        <v>117</v>
      </c>
      <c r="C16" s="9" t="s">
        <v>11</v>
      </c>
      <c r="D16" s="10" t="s">
        <v>12</v>
      </c>
      <c r="E16" s="10" t="s">
        <v>12</v>
      </c>
      <c r="F16" s="10" t="s">
        <v>12</v>
      </c>
      <c r="G16" s="11" t="s">
        <v>57</v>
      </c>
      <c r="H16" s="12">
        <v>4192958</v>
      </c>
      <c r="I16" s="13">
        <v>4192958</v>
      </c>
      <c r="J16" s="13">
        <v>3620136.59</v>
      </c>
      <c r="K16" s="14"/>
    </row>
    <row r="17" spans="1:11" ht="15" customHeight="1" x14ac:dyDescent="0.25">
      <c r="A17" s="86"/>
      <c r="B17" s="16"/>
      <c r="C17" s="9" t="s">
        <v>14</v>
      </c>
      <c r="D17" s="10" t="s">
        <v>12</v>
      </c>
      <c r="E17" s="10" t="s">
        <v>12</v>
      </c>
      <c r="F17" s="10" t="s">
        <v>12</v>
      </c>
      <c r="G17" s="11" t="s">
        <v>58</v>
      </c>
      <c r="H17" s="12">
        <v>7603984</v>
      </c>
      <c r="I17" s="13">
        <v>7826678.9199999999</v>
      </c>
      <c r="J17" s="13">
        <v>5386707.3899999987</v>
      </c>
    </row>
    <row r="18" spans="1:11" ht="15" customHeight="1" x14ac:dyDescent="0.25">
      <c r="A18" s="86"/>
      <c r="B18" s="16"/>
      <c r="C18" s="17" t="s">
        <v>16</v>
      </c>
      <c r="D18" s="10" t="s">
        <v>12</v>
      </c>
      <c r="E18" s="10" t="s">
        <v>12</v>
      </c>
      <c r="F18" s="10" t="s">
        <v>12</v>
      </c>
      <c r="G18" s="11" t="s">
        <v>59</v>
      </c>
      <c r="H18" s="12">
        <v>263848</v>
      </c>
      <c r="I18" s="13">
        <v>263848</v>
      </c>
      <c r="J18" s="13">
        <v>173501</v>
      </c>
      <c r="K18" s="14"/>
    </row>
    <row r="19" spans="1:11" ht="15" customHeight="1" x14ac:dyDescent="0.25">
      <c r="A19" s="86"/>
      <c r="B19" s="16"/>
      <c r="C19" s="17" t="s">
        <v>18</v>
      </c>
      <c r="D19" s="10" t="s">
        <v>12</v>
      </c>
      <c r="E19" s="10" t="s">
        <v>12</v>
      </c>
      <c r="F19" s="10" t="s">
        <v>12</v>
      </c>
      <c r="G19" s="11" t="s">
        <v>23</v>
      </c>
      <c r="H19" s="12">
        <v>0</v>
      </c>
      <c r="I19" s="13">
        <v>0</v>
      </c>
      <c r="J19" s="13">
        <v>0</v>
      </c>
      <c r="K19" s="14"/>
    </row>
    <row r="20" spans="1:11" ht="15" customHeight="1" x14ac:dyDescent="0.25">
      <c r="A20" s="16"/>
      <c r="B20" s="16"/>
      <c r="C20" s="17" t="s">
        <v>20</v>
      </c>
      <c r="D20" s="10" t="s">
        <v>12</v>
      </c>
      <c r="E20" s="10" t="s">
        <v>12</v>
      </c>
      <c r="F20" s="10" t="s">
        <v>12</v>
      </c>
      <c r="G20" s="11" t="s">
        <v>60</v>
      </c>
      <c r="H20" s="12">
        <v>0</v>
      </c>
      <c r="I20" s="13">
        <v>0</v>
      </c>
      <c r="J20" s="13">
        <v>0</v>
      </c>
      <c r="K20" s="14"/>
    </row>
    <row r="21" spans="1:11" ht="15" customHeight="1" x14ac:dyDescent="0.25">
      <c r="A21" s="16"/>
      <c r="B21" s="16"/>
      <c r="C21" s="17" t="s">
        <v>22</v>
      </c>
      <c r="D21" s="10" t="s">
        <v>12</v>
      </c>
      <c r="E21" s="10" t="s">
        <v>12</v>
      </c>
      <c r="F21" s="10" t="s">
        <v>12</v>
      </c>
      <c r="G21" s="11" t="s">
        <v>61</v>
      </c>
      <c r="H21" s="12">
        <v>27834</v>
      </c>
      <c r="I21" s="13">
        <v>54834</v>
      </c>
      <c r="J21" s="13">
        <v>39258.120000000003</v>
      </c>
      <c r="K21" s="14"/>
    </row>
    <row r="22" spans="1:11" ht="15" customHeight="1" x14ac:dyDescent="0.25">
      <c r="A22" s="16"/>
      <c r="B22" s="16"/>
      <c r="C22" s="17" t="s">
        <v>26</v>
      </c>
      <c r="D22" s="10" t="s">
        <v>12</v>
      </c>
      <c r="E22" s="10" t="s">
        <v>12</v>
      </c>
      <c r="F22" s="10" t="s">
        <v>12</v>
      </c>
      <c r="G22" s="11" t="s">
        <v>62</v>
      </c>
      <c r="H22" s="12">
        <v>10808761</v>
      </c>
      <c r="I22" s="13">
        <v>10617855</v>
      </c>
      <c r="J22" s="13">
        <v>1230276.1000000001</v>
      </c>
      <c r="K22" s="14"/>
    </row>
    <row r="23" spans="1:11" ht="15" customHeight="1" x14ac:dyDescent="0.25">
      <c r="A23" s="16"/>
      <c r="B23" s="16"/>
      <c r="C23" s="17" t="s">
        <v>28</v>
      </c>
      <c r="D23" s="10" t="s">
        <v>12</v>
      </c>
      <c r="E23" s="10" t="s">
        <v>12</v>
      </c>
      <c r="F23" s="10" t="s">
        <v>12</v>
      </c>
      <c r="G23" s="11" t="s">
        <v>33</v>
      </c>
      <c r="H23" s="12">
        <v>0</v>
      </c>
      <c r="I23" s="13">
        <v>0</v>
      </c>
      <c r="J23" s="13">
        <v>0</v>
      </c>
      <c r="K23" s="13"/>
    </row>
    <row r="24" spans="1:11" ht="15" customHeight="1" x14ac:dyDescent="0.25">
      <c r="A24" s="16"/>
      <c r="B24" s="16"/>
      <c r="C24" s="17" t="s">
        <v>30</v>
      </c>
      <c r="D24" s="10" t="s">
        <v>12</v>
      </c>
      <c r="E24" s="10" t="s">
        <v>12</v>
      </c>
      <c r="F24" s="10" t="s">
        <v>12</v>
      </c>
      <c r="G24" s="11" t="s">
        <v>35</v>
      </c>
      <c r="H24" s="12">
        <v>0</v>
      </c>
      <c r="I24" s="13">
        <v>0</v>
      </c>
      <c r="J24" s="13">
        <v>0</v>
      </c>
      <c r="K24" s="14"/>
    </row>
    <row r="25" spans="1:11" ht="15" customHeight="1" x14ac:dyDescent="0.25">
      <c r="A25" s="16"/>
      <c r="B25" s="18"/>
      <c r="C25" s="17" t="s">
        <v>32</v>
      </c>
      <c r="D25" s="10" t="s">
        <v>12</v>
      </c>
      <c r="E25" s="10" t="s">
        <v>12</v>
      </c>
      <c r="F25" s="10" t="s">
        <v>12</v>
      </c>
      <c r="G25" s="11" t="s">
        <v>37</v>
      </c>
      <c r="H25" s="12">
        <v>4500000</v>
      </c>
      <c r="I25" s="13">
        <v>4500000</v>
      </c>
      <c r="J25" s="13">
        <v>4125823.32</v>
      </c>
      <c r="K25" s="14"/>
    </row>
    <row r="26" spans="1:11" ht="15" customHeight="1" x14ac:dyDescent="0.25">
      <c r="A26" s="16"/>
      <c r="B26" s="18"/>
      <c r="C26" s="19" t="s">
        <v>34</v>
      </c>
      <c r="D26" s="20" t="s">
        <v>12</v>
      </c>
      <c r="E26" s="20" t="s">
        <v>12</v>
      </c>
      <c r="F26" s="20" t="s">
        <v>12</v>
      </c>
      <c r="G26" s="21" t="s">
        <v>63</v>
      </c>
      <c r="H26" s="12">
        <v>0</v>
      </c>
      <c r="I26" s="13">
        <v>0</v>
      </c>
      <c r="J26" s="13">
        <v>0</v>
      </c>
      <c r="K26" s="14"/>
    </row>
    <row r="27" spans="1:11" ht="15" customHeight="1" x14ac:dyDescent="0.25">
      <c r="A27" s="16"/>
      <c r="B27" s="80" t="s">
        <v>118</v>
      </c>
      <c r="C27" s="88"/>
      <c r="D27" s="88"/>
      <c r="E27" s="88"/>
      <c r="F27" s="88"/>
      <c r="G27" s="89"/>
      <c r="H27" s="25">
        <f>+SUM(H16:H26)</f>
        <v>27397385</v>
      </c>
      <c r="I27" s="26">
        <f>+SUM(I16:I26)</f>
        <v>27456173.920000002</v>
      </c>
      <c r="J27" s="26">
        <f>+SUM(J16:J26)</f>
        <v>14575702.519999998</v>
      </c>
      <c r="K27" s="14"/>
    </row>
    <row r="28" spans="1:11" ht="16.149999999999999" customHeight="1" thickBot="1" x14ac:dyDescent="0.3">
      <c r="A28" s="27" t="s">
        <v>134</v>
      </c>
      <c r="B28" s="27"/>
      <c r="C28" s="28"/>
      <c r="D28" s="28"/>
      <c r="E28" s="28"/>
      <c r="F28" s="28"/>
      <c r="G28" s="28"/>
      <c r="H28" s="29">
        <f>H27+H15</f>
        <v>27587385</v>
      </c>
      <c r="I28" s="29">
        <f t="shared" ref="I28:J28" si="0">I27+I15</f>
        <v>27716524.790000003</v>
      </c>
      <c r="J28" s="29">
        <f t="shared" si="0"/>
        <v>14805692.879999997</v>
      </c>
    </row>
    <row r="29" spans="1:11" x14ac:dyDescent="0.25">
      <c r="A29" s="30"/>
    </row>
    <row r="30" spans="1:11" x14ac:dyDescent="0.25">
      <c r="A30" s="30"/>
      <c r="I30" s="31"/>
    </row>
    <row r="31" spans="1:11" x14ac:dyDescent="0.25">
      <c r="A31" s="30"/>
      <c r="H31" s="31"/>
    </row>
    <row r="32" spans="1:11" x14ac:dyDescent="0.25">
      <c r="A32" s="30"/>
    </row>
    <row r="33" spans="1:1" x14ac:dyDescent="0.25">
      <c r="A33" s="30"/>
    </row>
    <row r="34" spans="1:1" x14ac:dyDescent="0.25">
      <c r="A34" s="30"/>
    </row>
    <row r="35" spans="1:1" x14ac:dyDescent="0.25">
      <c r="A35" s="30"/>
    </row>
    <row r="36" spans="1:1" x14ac:dyDescent="0.25">
      <c r="A36" s="30"/>
    </row>
    <row r="37" spans="1:1" x14ac:dyDescent="0.25">
      <c r="A37" s="30"/>
    </row>
    <row r="38" spans="1:1" x14ac:dyDescent="0.25">
      <c r="A38" s="30"/>
    </row>
    <row r="39" spans="1:1" x14ac:dyDescent="0.25">
      <c r="A39" s="30"/>
    </row>
    <row r="40" spans="1:1" x14ac:dyDescent="0.25">
      <c r="A40" s="30"/>
    </row>
    <row r="41" spans="1:1" x14ac:dyDescent="0.25">
      <c r="A41" s="30"/>
    </row>
    <row r="42" spans="1:1" x14ac:dyDescent="0.25">
      <c r="A42" s="30"/>
    </row>
    <row r="43" spans="1:1" x14ac:dyDescent="0.25">
      <c r="A43" s="30"/>
    </row>
    <row r="44" spans="1:1" x14ac:dyDescent="0.25">
      <c r="A44" s="30"/>
    </row>
    <row r="45" spans="1:1" x14ac:dyDescent="0.25">
      <c r="A45" s="30"/>
    </row>
    <row r="46" spans="1:1" x14ac:dyDescent="0.25">
      <c r="A46" s="30"/>
    </row>
    <row r="47" spans="1:1" x14ac:dyDescent="0.25">
      <c r="A47" s="30"/>
    </row>
    <row r="48" spans="1:1" x14ac:dyDescent="0.25">
      <c r="A48" s="30"/>
    </row>
    <row r="49" spans="1:1" x14ac:dyDescent="0.25">
      <c r="A49" s="30"/>
    </row>
    <row r="50" spans="1:1" x14ac:dyDescent="0.25">
      <c r="A50" s="30"/>
    </row>
    <row r="51" spans="1:1" x14ac:dyDescent="0.25">
      <c r="A51" s="30"/>
    </row>
    <row r="52" spans="1:1" x14ac:dyDescent="0.25">
      <c r="A52" s="30"/>
    </row>
    <row r="53" spans="1:1" x14ac:dyDescent="0.25">
      <c r="A53" s="30"/>
    </row>
    <row r="54" spans="1:1" x14ac:dyDescent="0.25">
      <c r="A54" s="30"/>
    </row>
    <row r="55" spans="1:1" x14ac:dyDescent="0.25">
      <c r="A55" s="30"/>
    </row>
    <row r="56" spans="1:1" x14ac:dyDescent="0.25">
      <c r="A56" s="30"/>
    </row>
    <row r="57" spans="1:1" x14ac:dyDescent="0.25">
      <c r="A57" s="30"/>
    </row>
    <row r="58" spans="1:1" x14ac:dyDescent="0.25">
      <c r="A58" s="30"/>
    </row>
    <row r="59" spans="1:1" x14ac:dyDescent="0.25">
      <c r="A59" s="30"/>
    </row>
    <row r="60" spans="1:1" x14ac:dyDescent="0.25">
      <c r="A60" s="30"/>
    </row>
  </sheetData>
  <mergeCells count="3">
    <mergeCell ref="B15:G15"/>
    <mergeCell ref="A16:A19"/>
    <mergeCell ref="B27:G2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3C2BD-CF53-4C7D-87BA-C4026B44F4F1}">
  <dimension ref="A1:L14"/>
  <sheetViews>
    <sheetView zoomScale="120" zoomScaleNormal="120" workbookViewId="0">
      <selection activeCell="G17" sqref="G17"/>
    </sheetView>
  </sheetViews>
  <sheetFormatPr defaultColWidth="20" defaultRowHeight="12.75" x14ac:dyDescent="0.25"/>
  <cols>
    <col min="1" max="1" width="17.42578125" style="3" customWidth="1"/>
    <col min="2" max="2" width="15.7109375" style="3" customWidth="1"/>
    <col min="3" max="3" width="29.85546875" style="3" customWidth="1"/>
    <col min="4" max="7" width="12.28515625" style="3" customWidth="1"/>
    <col min="8" max="16384" width="20" style="3"/>
  </cols>
  <sheetData>
    <row r="1" spans="1:12" x14ac:dyDescent="0.25">
      <c r="A1" s="83" t="s">
        <v>135</v>
      </c>
      <c r="B1" s="83"/>
      <c r="C1" s="83"/>
      <c r="D1" s="83"/>
      <c r="E1" s="83"/>
      <c r="F1" s="83"/>
      <c r="G1" s="83"/>
    </row>
    <row r="2" spans="1:12" ht="13.5" thickBot="1" x14ac:dyDescent="0.3">
      <c r="G2" s="4" t="s">
        <v>0</v>
      </c>
    </row>
    <row r="3" spans="1:12" ht="31.5" customHeight="1" thickBot="1" x14ac:dyDescent="0.3">
      <c r="A3" s="5" t="s">
        <v>1</v>
      </c>
      <c r="B3" s="5" t="s">
        <v>2</v>
      </c>
      <c r="C3" s="5" t="s">
        <v>6</v>
      </c>
      <c r="D3" s="6" t="s">
        <v>64</v>
      </c>
      <c r="E3" s="6" t="s">
        <v>65</v>
      </c>
      <c r="F3" s="6" t="s">
        <v>66</v>
      </c>
      <c r="G3" s="6" t="s">
        <v>67</v>
      </c>
    </row>
    <row r="4" spans="1:12" ht="15" customHeight="1" x14ac:dyDescent="0.25">
      <c r="A4" s="56" t="s">
        <v>132</v>
      </c>
      <c r="B4" s="62" t="s">
        <v>115</v>
      </c>
      <c r="C4" s="54" t="s">
        <v>68</v>
      </c>
      <c r="D4" s="12">
        <v>70350.87</v>
      </c>
      <c r="E4" s="13">
        <v>198990.51</v>
      </c>
      <c r="F4" s="13">
        <v>229990.36000000002</v>
      </c>
      <c r="G4" s="36">
        <v>39351.01999999999</v>
      </c>
      <c r="H4" s="37"/>
      <c r="I4" s="37"/>
      <c r="J4" s="37"/>
    </row>
    <row r="5" spans="1:12" ht="15" customHeight="1" x14ac:dyDescent="0.25">
      <c r="A5" s="7"/>
      <c r="B5" s="16"/>
      <c r="C5" s="11" t="s">
        <v>69</v>
      </c>
      <c r="D5" s="39">
        <v>0</v>
      </c>
      <c r="E5" s="40">
        <v>0</v>
      </c>
      <c r="F5" s="40">
        <v>0</v>
      </c>
      <c r="G5" s="13">
        <v>0</v>
      </c>
      <c r="H5" s="37"/>
      <c r="I5" s="37"/>
      <c r="J5" s="37"/>
      <c r="K5" s="37"/>
      <c r="L5" s="37"/>
    </row>
    <row r="6" spans="1:12" ht="15" customHeight="1" x14ac:dyDescent="0.25">
      <c r="A6" s="7"/>
      <c r="B6" s="80" t="s">
        <v>116</v>
      </c>
      <c r="C6" s="82"/>
      <c r="D6" s="26">
        <f>+D4+D5</f>
        <v>70350.87</v>
      </c>
      <c r="E6" s="26">
        <f>+E4+E5</f>
        <v>198990.51</v>
      </c>
      <c r="F6" s="26">
        <f>+F4+F5</f>
        <v>229990.36000000002</v>
      </c>
      <c r="G6" s="26">
        <f>+G4+G5</f>
        <v>39351.01999999999</v>
      </c>
      <c r="H6" s="37"/>
      <c r="I6" s="37"/>
      <c r="J6" s="37"/>
    </row>
    <row r="7" spans="1:12" ht="15" customHeight="1" x14ac:dyDescent="0.25">
      <c r="A7" s="15"/>
      <c r="B7" s="8" t="s">
        <v>117</v>
      </c>
      <c r="C7" s="35" t="s">
        <v>68</v>
      </c>
      <c r="D7" s="12">
        <v>58788.92</v>
      </c>
      <c r="E7" s="13">
        <v>16185346.140000001</v>
      </c>
      <c r="F7" s="13">
        <v>14575702.519999998</v>
      </c>
      <c r="G7" s="13">
        <v>1668432.5400000028</v>
      </c>
      <c r="H7" s="37"/>
      <c r="I7" s="37"/>
      <c r="J7" s="37"/>
    </row>
    <row r="8" spans="1:12" ht="15" customHeight="1" x14ac:dyDescent="0.25">
      <c r="A8" s="15"/>
      <c r="B8" s="38"/>
      <c r="C8" s="11" t="s">
        <v>69</v>
      </c>
      <c r="D8" s="12">
        <v>0</v>
      </c>
      <c r="E8" s="13">
        <v>0</v>
      </c>
      <c r="F8" s="13">
        <v>0</v>
      </c>
      <c r="G8" s="13">
        <v>0</v>
      </c>
      <c r="H8" s="37"/>
      <c r="I8" s="37"/>
      <c r="J8" s="37"/>
    </row>
    <row r="9" spans="1:12" ht="15" customHeight="1" x14ac:dyDescent="0.25">
      <c r="A9" s="16"/>
      <c r="B9" s="80" t="s">
        <v>118</v>
      </c>
      <c r="C9" s="85"/>
      <c r="D9" s="25">
        <f>+D7+D8</f>
        <v>58788.92</v>
      </c>
      <c r="E9" s="26">
        <f>+E7+E8</f>
        <v>16185346.140000001</v>
      </c>
      <c r="F9" s="26">
        <f>+F7+F8</f>
        <v>14575702.519999998</v>
      </c>
      <c r="G9" s="26">
        <f>+G7+G8</f>
        <v>1668432.5400000028</v>
      </c>
      <c r="H9" s="37"/>
      <c r="I9" s="37"/>
      <c r="J9" s="37"/>
    </row>
    <row r="10" spans="1:12" ht="16.149999999999999" customHeight="1" thickBot="1" x14ac:dyDescent="0.3">
      <c r="A10" s="27" t="s">
        <v>134</v>
      </c>
      <c r="B10" s="27"/>
      <c r="C10" s="28"/>
      <c r="D10" s="33">
        <f>D9+D6</f>
        <v>129139.79</v>
      </c>
      <c r="E10" s="33">
        <f t="shared" ref="E10:G10" si="0">E9+E6</f>
        <v>16384336.65</v>
      </c>
      <c r="F10" s="33">
        <f t="shared" si="0"/>
        <v>14805692.879999997</v>
      </c>
      <c r="G10" s="33">
        <f t="shared" si="0"/>
        <v>1707783.5600000028</v>
      </c>
    </row>
    <row r="11" spans="1:12" x14ac:dyDescent="0.25">
      <c r="A11" s="30"/>
    </row>
    <row r="12" spans="1:12" x14ac:dyDescent="0.25">
      <c r="A12" s="30"/>
      <c r="D12" s="31"/>
    </row>
    <row r="13" spans="1:12" x14ac:dyDescent="0.25">
      <c r="D13" s="31"/>
    </row>
    <row r="14" spans="1:12" x14ac:dyDescent="0.25">
      <c r="D14" s="31"/>
      <c r="G14" s="31"/>
    </row>
  </sheetData>
  <mergeCells count="3">
    <mergeCell ref="B6:C6"/>
    <mergeCell ref="B9:C9"/>
    <mergeCell ref="A1:G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982E5-81D6-496A-8A88-5654F171531A}">
  <dimension ref="A1:M27"/>
  <sheetViews>
    <sheetView zoomScale="120" zoomScaleNormal="120" workbookViewId="0">
      <selection activeCell="J33" sqref="J33"/>
    </sheetView>
  </sheetViews>
  <sheetFormatPr defaultColWidth="20" defaultRowHeight="12.75" x14ac:dyDescent="0.25"/>
  <cols>
    <col min="1" max="1" width="17.42578125" style="3" customWidth="1"/>
    <col min="2" max="2" width="15.7109375" style="3" customWidth="1"/>
    <col min="3" max="3" width="6.85546875" style="3" bestFit="1" customWidth="1"/>
    <col min="4" max="5" width="6.28515625" style="3" customWidth="1"/>
    <col min="6" max="6" width="29.85546875" style="3" customWidth="1"/>
    <col min="7" max="9" width="12.28515625" style="3" customWidth="1"/>
    <col min="10" max="10" width="20" style="3"/>
    <col min="11" max="13" width="7.7109375" style="3" customWidth="1"/>
    <col min="14" max="16384" width="20" style="3"/>
  </cols>
  <sheetData>
    <row r="1" spans="1:13" x14ac:dyDescent="0.25">
      <c r="A1" s="1" t="s">
        <v>123</v>
      </c>
      <c r="B1" s="1"/>
      <c r="C1" s="1"/>
      <c r="D1" s="1"/>
      <c r="E1" s="1"/>
      <c r="F1" s="1"/>
      <c r="G1" s="1"/>
      <c r="H1" s="1"/>
      <c r="I1" s="1"/>
    </row>
    <row r="2" spans="1:13" ht="13.5" thickBot="1" x14ac:dyDescent="0.3">
      <c r="I2" s="4" t="s">
        <v>0</v>
      </c>
    </row>
    <row r="3" spans="1:13" ht="31.5" customHeight="1" thickBot="1" x14ac:dyDescent="0.3">
      <c r="A3" s="5" t="s">
        <v>1</v>
      </c>
      <c r="B3" s="5" t="s">
        <v>2</v>
      </c>
      <c r="C3" s="5" t="s">
        <v>3</v>
      </c>
      <c r="D3" s="6" t="s">
        <v>4</v>
      </c>
      <c r="E3" s="5" t="s">
        <v>5</v>
      </c>
      <c r="F3" s="5" t="s">
        <v>6</v>
      </c>
      <c r="G3" s="6" t="s">
        <v>7</v>
      </c>
      <c r="H3" s="6" t="s">
        <v>8</v>
      </c>
      <c r="I3" s="6" t="s">
        <v>9</v>
      </c>
    </row>
    <row r="4" spans="1:13" ht="15" customHeight="1" x14ac:dyDescent="0.25">
      <c r="A4" s="7" t="s">
        <v>133</v>
      </c>
      <c r="B4" s="3" t="s">
        <v>120</v>
      </c>
      <c r="C4" s="43" t="s">
        <v>11</v>
      </c>
      <c r="D4" s="44" t="s">
        <v>12</v>
      </c>
      <c r="E4" s="44" t="s">
        <v>12</v>
      </c>
      <c r="F4" s="45" t="s">
        <v>13</v>
      </c>
      <c r="G4" s="46">
        <v>0</v>
      </c>
      <c r="H4" s="46">
        <v>0</v>
      </c>
      <c r="I4" s="46">
        <v>0</v>
      </c>
      <c r="J4" s="14"/>
      <c r="K4" s="31"/>
      <c r="L4" s="31"/>
      <c r="M4" s="31"/>
    </row>
    <row r="5" spans="1:13" ht="15" customHeight="1" x14ac:dyDescent="0.25">
      <c r="A5" s="15"/>
      <c r="B5" s="16"/>
      <c r="C5" s="9" t="s">
        <v>14</v>
      </c>
      <c r="D5" s="10" t="s">
        <v>12</v>
      </c>
      <c r="E5" s="10" t="s">
        <v>12</v>
      </c>
      <c r="F5" s="11" t="s">
        <v>15</v>
      </c>
      <c r="G5" s="13">
        <v>0</v>
      </c>
      <c r="H5" s="13">
        <v>0</v>
      </c>
      <c r="I5" s="13">
        <v>0</v>
      </c>
      <c r="K5" s="31"/>
      <c r="L5" s="31"/>
      <c r="M5" s="31"/>
    </row>
    <row r="6" spans="1:13" ht="15" customHeight="1" x14ac:dyDescent="0.25">
      <c r="A6" s="15"/>
      <c r="B6" s="16"/>
      <c r="C6" s="17" t="s">
        <v>16</v>
      </c>
      <c r="D6" s="10" t="s">
        <v>12</v>
      </c>
      <c r="E6" s="10" t="s">
        <v>12</v>
      </c>
      <c r="F6" s="11" t="s">
        <v>17</v>
      </c>
      <c r="G6" s="13">
        <v>0</v>
      </c>
      <c r="H6" s="13">
        <v>0</v>
      </c>
      <c r="I6" s="13">
        <v>0</v>
      </c>
      <c r="J6" s="14"/>
      <c r="K6" s="31"/>
      <c r="L6" s="31"/>
      <c r="M6" s="31"/>
    </row>
    <row r="7" spans="1:13" ht="15" customHeight="1" x14ac:dyDescent="0.25">
      <c r="A7" s="15"/>
      <c r="B7" s="16"/>
      <c r="C7" s="17" t="s">
        <v>18</v>
      </c>
      <c r="D7" s="10" t="s">
        <v>12</v>
      </c>
      <c r="E7" s="10" t="s">
        <v>12</v>
      </c>
      <c r="F7" s="11" t="s">
        <v>19</v>
      </c>
      <c r="G7" s="13">
        <v>1400</v>
      </c>
      <c r="H7" s="13">
        <v>1400</v>
      </c>
      <c r="I7" s="13">
        <v>511.86</v>
      </c>
      <c r="J7" s="14"/>
      <c r="K7" s="31"/>
      <c r="L7" s="31"/>
      <c r="M7" s="31"/>
    </row>
    <row r="8" spans="1:13" ht="15" customHeight="1" x14ac:dyDescent="0.25">
      <c r="A8" s="16"/>
      <c r="B8" s="16"/>
      <c r="C8" s="17" t="s">
        <v>20</v>
      </c>
      <c r="D8" s="10" t="s">
        <v>12</v>
      </c>
      <c r="E8" s="10" t="s">
        <v>12</v>
      </c>
      <c r="F8" s="11" t="s">
        <v>21</v>
      </c>
      <c r="G8" s="13">
        <v>0</v>
      </c>
      <c r="H8" s="13">
        <v>0</v>
      </c>
      <c r="I8" s="13">
        <v>0</v>
      </c>
      <c r="J8" s="14"/>
      <c r="K8" s="31"/>
      <c r="L8" s="31"/>
      <c r="M8" s="31"/>
    </row>
    <row r="9" spans="1:13" ht="15" customHeight="1" x14ac:dyDescent="0.25">
      <c r="A9" s="16"/>
      <c r="B9" s="16"/>
      <c r="C9" s="17" t="s">
        <v>22</v>
      </c>
      <c r="D9" s="10" t="s">
        <v>12</v>
      </c>
      <c r="E9" s="10" t="s">
        <v>12</v>
      </c>
      <c r="F9" s="11" t="s">
        <v>23</v>
      </c>
      <c r="G9" s="13">
        <v>2315031</v>
      </c>
      <c r="H9" s="13">
        <v>2306230</v>
      </c>
      <c r="I9" s="13">
        <v>2506323.5099999998</v>
      </c>
      <c r="J9" s="14"/>
      <c r="K9" s="31"/>
      <c r="L9" s="31"/>
      <c r="M9" s="31"/>
    </row>
    <row r="10" spans="1:13" ht="15" customHeight="1" x14ac:dyDescent="0.25">
      <c r="A10" s="16"/>
      <c r="B10" s="16"/>
      <c r="C10" s="17"/>
      <c r="D10" s="10"/>
      <c r="E10" s="10"/>
      <c r="F10" s="63" t="s">
        <v>24</v>
      </c>
      <c r="G10" s="13">
        <v>575000</v>
      </c>
      <c r="H10" s="13">
        <v>550539</v>
      </c>
      <c r="I10" s="13">
        <v>670566.82999999996</v>
      </c>
      <c r="J10" s="14"/>
      <c r="K10" s="31"/>
      <c r="L10" s="31"/>
      <c r="M10" s="31"/>
    </row>
    <row r="11" spans="1:13" ht="15" customHeight="1" x14ac:dyDescent="0.25">
      <c r="A11" s="16"/>
      <c r="B11" s="16"/>
      <c r="C11" s="17"/>
      <c r="D11" s="10"/>
      <c r="E11" s="10"/>
      <c r="F11" s="64" t="s">
        <v>25</v>
      </c>
      <c r="G11" s="13">
        <v>1641728</v>
      </c>
      <c r="H11" s="13">
        <v>1632927</v>
      </c>
      <c r="I11" s="13">
        <v>1805916.45</v>
      </c>
      <c r="J11" s="14"/>
      <c r="K11" s="31"/>
      <c r="L11" s="31"/>
      <c r="M11" s="31"/>
    </row>
    <row r="12" spans="1:13" ht="15" customHeight="1" x14ac:dyDescent="0.25">
      <c r="A12" s="16"/>
      <c r="B12" s="16"/>
      <c r="C12" s="17" t="s">
        <v>26</v>
      </c>
      <c r="D12" s="10" t="s">
        <v>12</v>
      </c>
      <c r="E12" s="10" t="s">
        <v>12</v>
      </c>
      <c r="F12" s="11" t="s">
        <v>27</v>
      </c>
      <c r="G12" s="13">
        <v>506334</v>
      </c>
      <c r="H12" s="13">
        <v>506328</v>
      </c>
      <c r="I12" s="13">
        <v>318221.13</v>
      </c>
      <c r="J12" s="14"/>
      <c r="K12" s="31"/>
      <c r="L12" s="31"/>
      <c r="M12" s="31"/>
    </row>
    <row r="13" spans="1:13" ht="15" customHeight="1" x14ac:dyDescent="0.25">
      <c r="A13" s="16"/>
      <c r="B13" s="16"/>
      <c r="C13" s="17" t="s">
        <v>28</v>
      </c>
      <c r="D13" s="10" t="s">
        <v>12</v>
      </c>
      <c r="E13" s="10" t="s">
        <v>12</v>
      </c>
      <c r="F13" s="11" t="s">
        <v>29</v>
      </c>
      <c r="G13" s="13">
        <v>0</v>
      </c>
      <c r="H13" s="13">
        <v>0</v>
      </c>
      <c r="I13" s="13">
        <v>895.01</v>
      </c>
      <c r="J13" s="32"/>
      <c r="K13" s="31"/>
      <c r="L13" s="31"/>
      <c r="M13" s="31"/>
    </row>
    <row r="14" spans="1:13" ht="15" customHeight="1" x14ac:dyDescent="0.25">
      <c r="A14" s="16"/>
      <c r="B14" s="16"/>
      <c r="C14" s="17" t="s">
        <v>30</v>
      </c>
      <c r="D14" s="10" t="s">
        <v>12</v>
      </c>
      <c r="E14" s="10" t="s">
        <v>12</v>
      </c>
      <c r="F14" s="11" t="s">
        <v>31</v>
      </c>
      <c r="G14" s="12">
        <v>0</v>
      </c>
      <c r="H14" s="13">
        <v>0</v>
      </c>
      <c r="I14" s="13">
        <v>0</v>
      </c>
      <c r="J14" s="32"/>
      <c r="K14" s="31"/>
      <c r="L14" s="31"/>
      <c r="M14" s="31"/>
    </row>
    <row r="15" spans="1:13" ht="15" customHeight="1" x14ac:dyDescent="0.25">
      <c r="A15" s="16"/>
      <c r="B15" s="16"/>
      <c r="C15" s="17" t="s">
        <v>32</v>
      </c>
      <c r="D15" s="10" t="s">
        <v>12</v>
      </c>
      <c r="E15" s="10" t="s">
        <v>12</v>
      </c>
      <c r="F15" s="11" t="s">
        <v>33</v>
      </c>
      <c r="G15" s="12">
        <v>0</v>
      </c>
      <c r="H15" s="13">
        <v>8800</v>
      </c>
      <c r="I15" s="13">
        <v>8750.61</v>
      </c>
      <c r="J15" s="32"/>
      <c r="K15" s="31"/>
      <c r="L15" s="31"/>
      <c r="M15" s="31"/>
    </row>
    <row r="16" spans="1:13" ht="15" customHeight="1" x14ac:dyDescent="0.25">
      <c r="A16" s="16"/>
      <c r="B16" s="16"/>
      <c r="C16" s="17"/>
      <c r="D16" s="10"/>
      <c r="E16" s="10"/>
      <c r="F16" s="65" t="s">
        <v>24</v>
      </c>
      <c r="G16" s="12">
        <v>0</v>
      </c>
      <c r="H16" s="13">
        <v>0</v>
      </c>
      <c r="I16" s="13">
        <v>0</v>
      </c>
      <c r="J16" s="32"/>
      <c r="K16" s="31"/>
      <c r="L16" s="31"/>
      <c r="M16" s="31"/>
    </row>
    <row r="17" spans="1:13" ht="15" customHeight="1" x14ac:dyDescent="0.25">
      <c r="A17" s="16"/>
      <c r="B17" s="16"/>
      <c r="C17" s="17"/>
      <c r="D17" s="10"/>
      <c r="E17" s="10"/>
      <c r="F17" s="66" t="s">
        <v>25</v>
      </c>
      <c r="G17" s="12">
        <v>0</v>
      </c>
      <c r="H17" s="13">
        <v>8800</v>
      </c>
      <c r="I17" s="13">
        <v>8750.61</v>
      </c>
      <c r="J17" s="32"/>
      <c r="K17" s="31"/>
      <c r="L17" s="31"/>
      <c r="M17" s="31"/>
    </row>
    <row r="18" spans="1:13" ht="15" customHeight="1" x14ac:dyDescent="0.25">
      <c r="A18" s="16"/>
      <c r="B18" s="16"/>
      <c r="C18" s="17" t="s">
        <v>34</v>
      </c>
      <c r="D18" s="10" t="s">
        <v>12</v>
      </c>
      <c r="E18" s="10" t="s">
        <v>12</v>
      </c>
      <c r="F18" s="11" t="s">
        <v>35</v>
      </c>
      <c r="G18" s="12">
        <v>0</v>
      </c>
      <c r="H18" s="13">
        <v>0</v>
      </c>
      <c r="I18" s="13">
        <v>0</v>
      </c>
      <c r="J18" s="32"/>
      <c r="K18" s="31"/>
      <c r="L18" s="31"/>
      <c r="M18" s="31"/>
    </row>
    <row r="19" spans="1:13" ht="15" customHeight="1" x14ac:dyDescent="0.25">
      <c r="A19" s="16"/>
      <c r="B19" s="16"/>
      <c r="C19" s="17" t="s">
        <v>36</v>
      </c>
      <c r="D19" s="10" t="s">
        <v>12</v>
      </c>
      <c r="E19" s="10" t="s">
        <v>12</v>
      </c>
      <c r="F19" s="11" t="s">
        <v>37</v>
      </c>
      <c r="G19" s="12">
        <v>1800000</v>
      </c>
      <c r="H19" s="13">
        <v>1800000</v>
      </c>
      <c r="I19" s="13">
        <v>992000</v>
      </c>
      <c r="J19" s="32"/>
      <c r="K19" s="31"/>
      <c r="L19" s="31"/>
      <c r="M19" s="31"/>
    </row>
    <row r="20" spans="1:13" ht="15" customHeight="1" x14ac:dyDescent="0.25">
      <c r="A20" s="16"/>
      <c r="B20" s="16"/>
      <c r="C20" s="17" t="s">
        <v>38</v>
      </c>
      <c r="D20" s="10" t="s">
        <v>12</v>
      </c>
      <c r="E20" s="10" t="s">
        <v>12</v>
      </c>
      <c r="F20" s="11" t="s">
        <v>39</v>
      </c>
      <c r="G20" s="12">
        <v>0</v>
      </c>
      <c r="H20" s="13">
        <v>0</v>
      </c>
      <c r="I20" s="13">
        <v>0</v>
      </c>
      <c r="J20" s="32"/>
      <c r="K20" s="31"/>
      <c r="L20" s="31"/>
      <c r="M20" s="31"/>
    </row>
    <row r="21" spans="1:13" ht="15" customHeight="1" x14ac:dyDescent="0.25">
      <c r="A21" s="16"/>
      <c r="B21" s="16"/>
      <c r="C21" s="17" t="s">
        <v>40</v>
      </c>
      <c r="D21" s="10" t="s">
        <v>12</v>
      </c>
      <c r="E21" s="10" t="s">
        <v>12</v>
      </c>
      <c r="F21" s="11" t="s">
        <v>41</v>
      </c>
      <c r="G21" s="12">
        <v>0</v>
      </c>
      <c r="H21" s="13">
        <v>0</v>
      </c>
      <c r="I21" s="13">
        <v>0</v>
      </c>
      <c r="J21" s="14"/>
      <c r="K21" s="31"/>
      <c r="L21" s="31"/>
      <c r="M21" s="31"/>
    </row>
    <row r="22" spans="1:13" ht="15" customHeight="1" x14ac:dyDescent="0.25">
      <c r="A22" s="16"/>
      <c r="B22" s="16"/>
      <c r="C22" s="17" t="s">
        <v>42</v>
      </c>
      <c r="D22" s="10" t="s">
        <v>12</v>
      </c>
      <c r="E22" s="10" t="s">
        <v>12</v>
      </c>
      <c r="F22" s="11" t="s">
        <v>43</v>
      </c>
      <c r="G22" s="12">
        <v>0</v>
      </c>
      <c r="H22" s="13">
        <v>6</v>
      </c>
      <c r="I22" s="13">
        <v>89.28</v>
      </c>
      <c r="J22" s="14"/>
      <c r="K22" s="31"/>
      <c r="L22" s="31"/>
      <c r="M22" s="31"/>
    </row>
    <row r="23" spans="1:13" ht="15" customHeight="1" x14ac:dyDescent="0.25">
      <c r="A23" s="16"/>
      <c r="B23" s="16"/>
      <c r="C23" s="19" t="s">
        <v>44</v>
      </c>
      <c r="D23" s="20" t="s">
        <v>12</v>
      </c>
      <c r="E23" s="20" t="s">
        <v>12</v>
      </c>
      <c r="F23" s="21" t="s">
        <v>45</v>
      </c>
      <c r="G23" s="12">
        <v>0</v>
      </c>
      <c r="H23" s="13">
        <v>1</v>
      </c>
      <c r="I23" s="13">
        <v>9922.9500000000007</v>
      </c>
      <c r="J23" s="14"/>
      <c r="K23" s="31"/>
      <c r="L23" s="31"/>
      <c r="M23" s="31"/>
    </row>
    <row r="24" spans="1:13" ht="15" customHeight="1" x14ac:dyDescent="0.25">
      <c r="A24" s="16"/>
      <c r="B24" s="80" t="s">
        <v>121</v>
      </c>
      <c r="C24" s="81"/>
      <c r="D24" s="81"/>
      <c r="E24" s="81"/>
      <c r="F24" s="82"/>
      <c r="G24" s="26">
        <f>+SUM(G4:G23)-G16-G17-G10-G11</f>
        <v>4622765</v>
      </c>
      <c r="H24" s="26">
        <f>+SUM(H4:H23)-H16-H17-H10-H11</f>
        <v>4622765</v>
      </c>
      <c r="I24" s="26">
        <f>+SUM(I4:I23)-I16-I17-I10-I11</f>
        <v>3836714.3499999996</v>
      </c>
      <c r="J24" s="14"/>
    </row>
    <row r="25" spans="1:13" ht="16.149999999999999" customHeight="1" thickBot="1" x14ac:dyDescent="0.3">
      <c r="A25" s="27" t="s">
        <v>122</v>
      </c>
      <c r="B25" s="27"/>
      <c r="C25" s="28"/>
      <c r="D25" s="28"/>
      <c r="E25" s="28"/>
      <c r="F25" s="28"/>
      <c r="G25" s="33">
        <f>+G24</f>
        <v>4622765</v>
      </c>
      <c r="H25" s="33">
        <f>+H24</f>
        <v>4622765</v>
      </c>
      <c r="I25" s="33">
        <f>+I24</f>
        <v>3836714.3499999996</v>
      </c>
    </row>
    <row r="27" spans="1:13" x14ac:dyDescent="0.25">
      <c r="H27" s="31"/>
    </row>
  </sheetData>
  <mergeCells count="1">
    <mergeCell ref="B24:F2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EC2E6-021D-4B1C-9423-A5EFA199C38F}">
  <dimension ref="A1:N19"/>
  <sheetViews>
    <sheetView zoomScale="120" zoomScaleNormal="120" workbookViewId="0">
      <selection activeCell="K23" sqref="K23"/>
    </sheetView>
  </sheetViews>
  <sheetFormatPr defaultColWidth="20" defaultRowHeight="15" customHeight="1" x14ac:dyDescent="0.25"/>
  <cols>
    <col min="1" max="1" width="17.42578125" style="3" customWidth="1"/>
    <col min="2" max="2" width="15.7109375" style="3" customWidth="1"/>
    <col min="3" max="6" width="6.28515625" style="3" customWidth="1"/>
    <col min="7" max="7" width="29.85546875" style="3" customWidth="1"/>
    <col min="8" max="10" width="12.28515625" style="3" customWidth="1"/>
    <col min="11" max="17" width="7.7109375" style="3" customWidth="1"/>
    <col min="18" max="16384" width="20" style="3"/>
  </cols>
  <sheetData>
    <row r="1" spans="1:14" ht="12.75" x14ac:dyDescent="0.25">
      <c r="A1" s="1" t="s">
        <v>124</v>
      </c>
      <c r="B1" s="1"/>
      <c r="C1" s="1"/>
      <c r="D1" s="1"/>
      <c r="E1" s="1"/>
      <c r="F1" s="1"/>
      <c r="G1" s="1"/>
      <c r="H1" s="1"/>
      <c r="I1" s="1"/>
      <c r="J1" s="1"/>
    </row>
    <row r="2" spans="1:14" ht="13.5" thickBot="1" x14ac:dyDescent="0.3">
      <c r="J2" s="4" t="s">
        <v>0</v>
      </c>
    </row>
    <row r="3" spans="1:14" ht="31.5" customHeight="1" thickBot="1" x14ac:dyDescent="0.3">
      <c r="A3" s="5" t="s">
        <v>1</v>
      </c>
      <c r="B3" s="5" t="s">
        <v>2</v>
      </c>
      <c r="C3" s="5" t="s">
        <v>49</v>
      </c>
      <c r="D3" s="6" t="s">
        <v>50</v>
      </c>
      <c r="E3" s="5" t="s">
        <v>51</v>
      </c>
      <c r="F3" s="5" t="s">
        <v>52</v>
      </c>
      <c r="G3" s="5" t="s">
        <v>6</v>
      </c>
      <c r="H3" s="6" t="s">
        <v>53</v>
      </c>
      <c r="I3" s="6" t="s">
        <v>54</v>
      </c>
      <c r="J3" s="6" t="s">
        <v>83</v>
      </c>
    </row>
    <row r="4" spans="1:14" ht="15" customHeight="1" x14ac:dyDescent="0.25">
      <c r="A4" s="7" t="s">
        <v>133</v>
      </c>
      <c r="B4" s="3" t="s">
        <v>120</v>
      </c>
      <c r="C4" s="43" t="s">
        <v>11</v>
      </c>
      <c r="D4" s="44" t="s">
        <v>12</v>
      </c>
      <c r="E4" s="44" t="s">
        <v>12</v>
      </c>
      <c r="F4" s="44" t="s">
        <v>12</v>
      </c>
      <c r="G4" s="45" t="s">
        <v>57</v>
      </c>
      <c r="H4" s="12">
        <v>849336</v>
      </c>
      <c r="I4" s="13">
        <v>821277</v>
      </c>
      <c r="J4" s="13">
        <v>771500.78</v>
      </c>
      <c r="K4" s="14"/>
      <c r="L4" s="31"/>
      <c r="M4" s="31"/>
      <c r="N4" s="31"/>
    </row>
    <row r="5" spans="1:14" ht="15" customHeight="1" x14ac:dyDescent="0.25">
      <c r="A5" s="7"/>
      <c r="B5" s="16"/>
      <c r="C5" s="9" t="s">
        <v>14</v>
      </c>
      <c r="D5" s="10" t="s">
        <v>12</v>
      </c>
      <c r="E5" s="10" t="s">
        <v>12</v>
      </c>
      <c r="F5" s="10" t="s">
        <v>12</v>
      </c>
      <c r="G5" s="11" t="s">
        <v>58</v>
      </c>
      <c r="H5" s="12">
        <v>942190</v>
      </c>
      <c r="I5" s="13">
        <v>1012893</v>
      </c>
      <c r="J5" s="13">
        <v>692646.26</v>
      </c>
      <c r="L5" s="31"/>
      <c r="M5" s="31"/>
      <c r="N5" s="31"/>
    </row>
    <row r="6" spans="1:14" ht="15" customHeight="1" x14ac:dyDescent="0.25">
      <c r="A6" s="7"/>
      <c r="B6" s="16"/>
      <c r="C6" s="17" t="s">
        <v>16</v>
      </c>
      <c r="D6" s="10" t="s">
        <v>12</v>
      </c>
      <c r="E6" s="10" t="s">
        <v>12</v>
      </c>
      <c r="F6" s="10" t="s">
        <v>12</v>
      </c>
      <c r="G6" s="11" t="s">
        <v>59</v>
      </c>
      <c r="H6" s="12">
        <v>99197</v>
      </c>
      <c r="I6" s="13">
        <v>125897</v>
      </c>
      <c r="J6" s="13">
        <v>118171.93</v>
      </c>
      <c r="K6" s="14"/>
      <c r="L6" s="31"/>
      <c r="M6" s="31"/>
      <c r="N6" s="31"/>
    </row>
    <row r="7" spans="1:14" ht="15" customHeight="1" x14ac:dyDescent="0.25">
      <c r="A7" s="7"/>
      <c r="B7" s="16"/>
      <c r="C7" s="17" t="s">
        <v>18</v>
      </c>
      <c r="D7" s="10" t="s">
        <v>12</v>
      </c>
      <c r="E7" s="10" t="s">
        <v>12</v>
      </c>
      <c r="F7" s="10" t="s">
        <v>12</v>
      </c>
      <c r="G7" s="11" t="s">
        <v>23</v>
      </c>
      <c r="H7" s="12">
        <v>0</v>
      </c>
      <c r="I7" s="13">
        <v>0</v>
      </c>
      <c r="J7" s="13">
        <v>0</v>
      </c>
      <c r="K7" s="14"/>
      <c r="L7" s="31"/>
      <c r="M7" s="31"/>
      <c r="N7" s="31"/>
    </row>
    <row r="8" spans="1:14" ht="15" customHeight="1" x14ac:dyDescent="0.25">
      <c r="A8" s="16"/>
      <c r="B8" s="16"/>
      <c r="C8" s="17" t="s">
        <v>20</v>
      </c>
      <c r="D8" s="10" t="s">
        <v>12</v>
      </c>
      <c r="E8" s="10" t="s">
        <v>12</v>
      </c>
      <c r="F8" s="10" t="s">
        <v>12</v>
      </c>
      <c r="G8" s="11" t="s">
        <v>60</v>
      </c>
      <c r="H8" s="12">
        <v>250767</v>
      </c>
      <c r="I8" s="13">
        <v>188722</v>
      </c>
      <c r="J8" s="13">
        <v>166036.75</v>
      </c>
      <c r="K8" s="14"/>
      <c r="L8" s="31"/>
      <c r="M8" s="31"/>
      <c r="N8" s="31"/>
    </row>
    <row r="9" spans="1:14" ht="15" customHeight="1" x14ac:dyDescent="0.25">
      <c r="A9" s="16"/>
      <c r="B9" s="16"/>
      <c r="C9" s="17" t="s">
        <v>22</v>
      </c>
      <c r="D9" s="10" t="s">
        <v>12</v>
      </c>
      <c r="E9" s="10" t="s">
        <v>12</v>
      </c>
      <c r="F9" s="10" t="s">
        <v>12</v>
      </c>
      <c r="G9" s="11" t="s">
        <v>61</v>
      </c>
      <c r="H9" s="12">
        <v>1275</v>
      </c>
      <c r="I9" s="13">
        <v>3975</v>
      </c>
      <c r="J9" s="13">
        <v>2968.38</v>
      </c>
      <c r="K9" s="14"/>
      <c r="L9" s="31"/>
      <c r="M9" s="31"/>
      <c r="N9" s="31"/>
    </row>
    <row r="10" spans="1:14" ht="15" customHeight="1" x14ac:dyDescent="0.25">
      <c r="A10" s="16"/>
      <c r="B10" s="16"/>
      <c r="C10" s="17" t="s">
        <v>26</v>
      </c>
      <c r="D10" s="10" t="s">
        <v>12</v>
      </c>
      <c r="E10" s="10" t="s">
        <v>12</v>
      </c>
      <c r="F10" s="10" t="s">
        <v>12</v>
      </c>
      <c r="G10" s="11" t="s">
        <v>62</v>
      </c>
      <c r="H10" s="12">
        <v>35000</v>
      </c>
      <c r="I10" s="13">
        <v>25001</v>
      </c>
      <c r="J10" s="13">
        <v>13678.47</v>
      </c>
      <c r="K10" s="14"/>
      <c r="L10" s="31"/>
      <c r="M10" s="31"/>
      <c r="N10" s="31"/>
    </row>
    <row r="11" spans="1:14" ht="15" customHeight="1" x14ac:dyDescent="0.25">
      <c r="A11" s="16"/>
      <c r="B11" s="16"/>
      <c r="C11" s="17" t="s">
        <v>28</v>
      </c>
      <c r="D11" s="10" t="s">
        <v>12</v>
      </c>
      <c r="E11" s="10" t="s">
        <v>12</v>
      </c>
      <c r="F11" s="10" t="s">
        <v>12</v>
      </c>
      <c r="G11" s="11" t="s">
        <v>33</v>
      </c>
      <c r="H11" s="12">
        <v>0</v>
      </c>
      <c r="I11" s="13">
        <v>0</v>
      </c>
      <c r="J11" s="13">
        <v>0</v>
      </c>
      <c r="K11" s="32"/>
      <c r="L11" s="31"/>
      <c r="M11" s="31"/>
      <c r="N11" s="31"/>
    </row>
    <row r="12" spans="1:14" ht="15" customHeight="1" x14ac:dyDescent="0.25">
      <c r="A12" s="16"/>
      <c r="B12" s="16"/>
      <c r="C12" s="17" t="s">
        <v>30</v>
      </c>
      <c r="D12" s="10" t="s">
        <v>12</v>
      </c>
      <c r="E12" s="10" t="s">
        <v>12</v>
      </c>
      <c r="F12" s="10" t="s">
        <v>12</v>
      </c>
      <c r="G12" s="11" t="s">
        <v>35</v>
      </c>
      <c r="H12" s="12">
        <v>0</v>
      </c>
      <c r="I12" s="13">
        <v>0</v>
      </c>
      <c r="J12" s="13">
        <v>0</v>
      </c>
      <c r="K12" s="14"/>
      <c r="L12" s="31"/>
      <c r="M12" s="31"/>
      <c r="N12" s="31"/>
    </row>
    <row r="13" spans="1:14" ht="15" customHeight="1" x14ac:dyDescent="0.25">
      <c r="A13" s="16"/>
      <c r="B13" s="16"/>
      <c r="C13" s="17" t="s">
        <v>32</v>
      </c>
      <c r="D13" s="10" t="s">
        <v>12</v>
      </c>
      <c r="E13" s="10" t="s">
        <v>12</v>
      </c>
      <c r="F13" s="10" t="s">
        <v>12</v>
      </c>
      <c r="G13" s="11" t="s">
        <v>37</v>
      </c>
      <c r="H13" s="12">
        <v>2445000</v>
      </c>
      <c r="I13" s="13">
        <v>2445000</v>
      </c>
      <c r="J13" s="13">
        <v>2027500</v>
      </c>
      <c r="K13" s="14"/>
      <c r="L13" s="31"/>
      <c r="M13" s="31"/>
      <c r="N13" s="31"/>
    </row>
    <row r="14" spans="1:14" ht="15" customHeight="1" x14ac:dyDescent="0.25">
      <c r="A14" s="16"/>
      <c r="B14" s="16"/>
      <c r="C14" s="19" t="s">
        <v>34</v>
      </c>
      <c r="D14" s="20" t="s">
        <v>12</v>
      </c>
      <c r="E14" s="20" t="s">
        <v>12</v>
      </c>
      <c r="F14" s="20" t="s">
        <v>12</v>
      </c>
      <c r="G14" s="21" t="s">
        <v>63</v>
      </c>
      <c r="H14" s="12">
        <v>0</v>
      </c>
      <c r="I14" s="13">
        <v>0</v>
      </c>
      <c r="J14" s="13">
        <v>0</v>
      </c>
      <c r="K14" s="14"/>
      <c r="L14" s="31"/>
      <c r="M14" s="31"/>
      <c r="N14" s="31"/>
    </row>
    <row r="15" spans="1:14" ht="15" customHeight="1" x14ac:dyDescent="0.25">
      <c r="A15" s="16"/>
      <c r="B15" s="80" t="s">
        <v>121</v>
      </c>
      <c r="C15" s="81"/>
      <c r="D15" s="81"/>
      <c r="E15" s="81"/>
      <c r="F15" s="81"/>
      <c r="G15" s="82"/>
      <c r="H15" s="26">
        <f>+SUM(H4:H14)</f>
        <v>4622765</v>
      </c>
      <c r="I15" s="26">
        <f>+SUM(I4:I14)</f>
        <v>4622765</v>
      </c>
      <c r="J15" s="26">
        <f>+SUM(J4:J14)</f>
        <v>3792502.57</v>
      </c>
      <c r="K15" s="14"/>
    </row>
    <row r="16" spans="1:14" ht="16.149999999999999" customHeight="1" thickBot="1" x14ac:dyDescent="0.3">
      <c r="A16" s="27" t="s">
        <v>122</v>
      </c>
      <c r="B16" s="27"/>
      <c r="C16" s="28"/>
      <c r="D16" s="28"/>
      <c r="E16" s="28"/>
      <c r="F16" s="28"/>
      <c r="G16" s="28"/>
      <c r="H16" s="33">
        <f>H15</f>
        <v>4622765</v>
      </c>
      <c r="I16" s="33">
        <f t="shared" ref="I16:J16" si="0">I15</f>
        <v>4622765</v>
      </c>
      <c r="J16" s="33">
        <f t="shared" si="0"/>
        <v>3792502.57</v>
      </c>
    </row>
    <row r="17" spans="8:9" ht="12.75" x14ac:dyDescent="0.25">
      <c r="I17" s="31"/>
    </row>
    <row r="19" spans="8:9" ht="12.75" x14ac:dyDescent="0.25">
      <c r="H19" s="31"/>
    </row>
  </sheetData>
  <mergeCells count="1">
    <mergeCell ref="B15:G1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499F7-3585-41ED-9E11-D5F0C92E8F1A}">
  <dimension ref="A1:G11"/>
  <sheetViews>
    <sheetView zoomScale="120" zoomScaleNormal="120" workbookViewId="0">
      <selection activeCell="H17" sqref="H17"/>
    </sheetView>
  </sheetViews>
  <sheetFormatPr defaultColWidth="20" defaultRowHeight="15" customHeight="1" x14ac:dyDescent="0.25"/>
  <cols>
    <col min="1" max="1" width="17.42578125" style="3" customWidth="1"/>
    <col min="2" max="2" width="15.7109375" style="3" customWidth="1"/>
    <col min="3" max="3" width="29.85546875" style="3" customWidth="1"/>
    <col min="4" max="7" width="12.28515625" style="3" customWidth="1"/>
    <col min="8" max="16384" width="20" style="3"/>
  </cols>
  <sheetData>
    <row r="1" spans="1:7" ht="12.75" x14ac:dyDescent="0.25">
      <c r="A1" s="1" t="s">
        <v>125</v>
      </c>
      <c r="B1" s="1"/>
      <c r="C1" s="1"/>
      <c r="D1" s="1"/>
      <c r="E1" s="1"/>
      <c r="F1" s="1"/>
      <c r="G1" s="1"/>
    </row>
    <row r="2" spans="1:7" ht="13.5" thickBot="1" x14ac:dyDescent="0.3">
      <c r="G2" s="4" t="s">
        <v>0</v>
      </c>
    </row>
    <row r="3" spans="1:7" ht="31.5" customHeight="1" thickBot="1" x14ac:dyDescent="0.3">
      <c r="A3" s="5" t="s">
        <v>1</v>
      </c>
      <c r="B3" s="5" t="s">
        <v>2</v>
      </c>
      <c r="C3" s="5" t="s">
        <v>6</v>
      </c>
      <c r="D3" s="6" t="s">
        <v>64</v>
      </c>
      <c r="E3" s="6" t="s">
        <v>65</v>
      </c>
      <c r="F3" s="6" t="s">
        <v>66</v>
      </c>
      <c r="G3" s="6" t="s">
        <v>67</v>
      </c>
    </row>
    <row r="4" spans="1:7" ht="15" customHeight="1" x14ac:dyDescent="0.25">
      <c r="A4" s="7" t="s">
        <v>133</v>
      </c>
      <c r="B4" s="3" t="s">
        <v>120</v>
      </c>
      <c r="C4" s="54" t="s">
        <v>68</v>
      </c>
      <c r="D4" s="57">
        <v>9922.9500000000007</v>
      </c>
      <c r="E4" s="46">
        <v>3826791.3999999994</v>
      </c>
      <c r="F4" s="46">
        <v>3792502.57</v>
      </c>
      <c r="G4" s="36">
        <v>44211.779999999795</v>
      </c>
    </row>
    <row r="5" spans="1:7" ht="15" customHeight="1" x14ac:dyDescent="0.25">
      <c r="A5" s="15"/>
      <c r="B5" s="16"/>
      <c r="C5" s="11" t="s">
        <v>69</v>
      </c>
      <c r="D5" s="39">
        <v>0</v>
      </c>
      <c r="E5" s="40">
        <v>0</v>
      </c>
      <c r="F5" s="40">
        <v>0</v>
      </c>
      <c r="G5" s="13">
        <v>0</v>
      </c>
    </row>
    <row r="6" spans="1:7" ht="15" customHeight="1" x14ac:dyDescent="0.25">
      <c r="A6" s="16"/>
      <c r="B6" s="61" t="s">
        <v>121</v>
      </c>
      <c r="C6" s="59"/>
      <c r="D6" s="26">
        <f>+D4+D5</f>
        <v>9922.9500000000007</v>
      </c>
      <c r="E6" s="26">
        <f>+E4+E5</f>
        <v>3826791.3999999994</v>
      </c>
      <c r="F6" s="26">
        <f>+F4+F5</f>
        <v>3792502.57</v>
      </c>
      <c r="G6" s="26">
        <f>+G4+G5</f>
        <v>44211.779999999795</v>
      </c>
    </row>
    <row r="7" spans="1:7" ht="16.149999999999999" customHeight="1" thickBot="1" x14ac:dyDescent="0.3">
      <c r="A7" s="27" t="s">
        <v>122</v>
      </c>
      <c r="B7" s="27"/>
      <c r="C7" s="28"/>
      <c r="D7" s="33">
        <f>+D6</f>
        <v>9922.9500000000007</v>
      </c>
      <c r="E7" s="33">
        <f>+E6</f>
        <v>3826791.3999999994</v>
      </c>
      <c r="F7" s="33">
        <f>+F6</f>
        <v>3792502.57</v>
      </c>
      <c r="G7" s="33">
        <f>+G6</f>
        <v>44211.779999999795</v>
      </c>
    </row>
    <row r="11" spans="1:7" ht="12.75" x14ac:dyDescent="0.25">
      <c r="D11" s="60"/>
      <c r="G11" s="3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17BB8-86AF-4679-B65B-8AC20D1613F4}">
  <dimension ref="A1:J11"/>
  <sheetViews>
    <sheetView zoomScale="120" zoomScaleNormal="120" workbookViewId="0">
      <selection activeCell="C13" sqref="C13"/>
    </sheetView>
  </sheetViews>
  <sheetFormatPr defaultColWidth="20" defaultRowHeight="12.75" x14ac:dyDescent="0.25"/>
  <cols>
    <col min="1" max="1" width="17.42578125" style="3" customWidth="1"/>
    <col min="2" max="2" width="15.7109375" style="3" customWidth="1"/>
    <col min="3" max="3" width="29.85546875" style="3" customWidth="1"/>
    <col min="4" max="7" width="12.28515625" style="3" customWidth="1"/>
    <col min="8" max="16384" width="20" style="3"/>
  </cols>
  <sheetData>
    <row r="1" spans="1:10" x14ac:dyDescent="0.25">
      <c r="A1" s="1" t="s">
        <v>85</v>
      </c>
      <c r="B1" s="2"/>
      <c r="C1" s="2"/>
      <c r="D1" s="2"/>
      <c r="E1" s="2"/>
      <c r="F1" s="2"/>
      <c r="G1" s="2"/>
    </row>
    <row r="2" spans="1:10" ht="13.5" thickBot="1" x14ac:dyDescent="0.3">
      <c r="G2" s="4" t="s">
        <v>0</v>
      </c>
    </row>
    <row r="3" spans="1:10" ht="31.5" customHeight="1" thickBot="1" x14ac:dyDescent="0.3">
      <c r="A3" s="5" t="s">
        <v>1</v>
      </c>
      <c r="B3" s="5" t="s">
        <v>2</v>
      </c>
      <c r="C3" s="5" t="s">
        <v>6</v>
      </c>
      <c r="D3" s="6" t="s">
        <v>64</v>
      </c>
      <c r="E3" s="6" t="s">
        <v>65</v>
      </c>
      <c r="F3" s="6" t="s">
        <v>66</v>
      </c>
      <c r="G3" s="6" t="s">
        <v>67</v>
      </c>
    </row>
    <row r="4" spans="1:10" ht="15" customHeight="1" x14ac:dyDescent="0.25">
      <c r="A4" s="7" t="s">
        <v>56</v>
      </c>
      <c r="B4" s="8" t="s">
        <v>10</v>
      </c>
      <c r="C4" s="35" t="s">
        <v>68</v>
      </c>
      <c r="D4" s="12">
        <v>29248.99</v>
      </c>
      <c r="E4" s="13">
        <v>1004221.2200000001</v>
      </c>
      <c r="F4" s="13">
        <v>824831.62000000011</v>
      </c>
      <c r="G4" s="36">
        <v>208638.58999999997</v>
      </c>
      <c r="H4" s="37"/>
      <c r="I4" s="37"/>
      <c r="J4" s="37"/>
    </row>
    <row r="5" spans="1:10" ht="15" customHeight="1" x14ac:dyDescent="0.25">
      <c r="A5" s="15"/>
      <c r="B5" s="38"/>
      <c r="C5" s="11" t="s">
        <v>69</v>
      </c>
      <c r="D5" s="39">
        <v>48648.22</v>
      </c>
      <c r="E5" s="40">
        <v>114849.46</v>
      </c>
      <c r="F5" s="40">
        <v>101611.35</v>
      </c>
      <c r="G5" s="13">
        <v>61886.329999999987</v>
      </c>
      <c r="H5" s="37"/>
      <c r="I5" s="37"/>
      <c r="J5" s="37"/>
    </row>
    <row r="6" spans="1:10" ht="15" customHeight="1" x14ac:dyDescent="0.25">
      <c r="A6" s="7"/>
      <c r="B6" s="80" t="s">
        <v>46</v>
      </c>
      <c r="C6" s="82"/>
      <c r="D6" s="26">
        <f>+D4+D5</f>
        <v>77897.210000000006</v>
      </c>
      <c r="E6" s="26">
        <f t="shared" ref="E6:G6" si="0">+E4+E5</f>
        <v>1119070.6800000002</v>
      </c>
      <c r="F6" s="26">
        <f t="shared" si="0"/>
        <v>926442.97000000009</v>
      </c>
      <c r="G6" s="26">
        <f t="shared" si="0"/>
        <v>270524.91999999993</v>
      </c>
      <c r="H6" s="37"/>
      <c r="I6" s="37"/>
      <c r="J6" s="37"/>
    </row>
    <row r="7" spans="1:10" ht="16.149999999999999" customHeight="1" thickBot="1" x14ac:dyDescent="0.3">
      <c r="A7" s="27" t="s">
        <v>47</v>
      </c>
      <c r="B7" s="27"/>
      <c r="C7" s="28"/>
      <c r="D7" s="33">
        <f>D6</f>
        <v>77897.210000000006</v>
      </c>
      <c r="E7" s="33">
        <f t="shared" ref="E7:G7" si="1">E6</f>
        <v>1119070.6800000002</v>
      </c>
      <c r="F7" s="33">
        <f t="shared" si="1"/>
        <v>926442.97000000009</v>
      </c>
      <c r="G7" s="33">
        <f t="shared" si="1"/>
        <v>270524.91999999993</v>
      </c>
    </row>
    <row r="8" spans="1:10" x14ac:dyDescent="0.25">
      <c r="A8" s="30"/>
    </row>
    <row r="9" spans="1:10" x14ac:dyDescent="0.25">
      <c r="A9" s="30"/>
      <c r="D9" s="31"/>
    </row>
    <row r="10" spans="1:10" x14ac:dyDescent="0.25">
      <c r="D10" s="31"/>
    </row>
    <row r="11" spans="1:10" x14ac:dyDescent="0.25">
      <c r="D11" s="31"/>
      <c r="G11" s="31"/>
    </row>
  </sheetData>
  <mergeCells count="1">
    <mergeCell ref="B6:C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07F69-4174-4B63-A1CC-9BDFE6ABAA24}">
  <dimension ref="A1:K72"/>
  <sheetViews>
    <sheetView zoomScale="120" zoomScaleNormal="120" workbookViewId="0">
      <selection activeCell="K11" sqref="K11"/>
    </sheetView>
  </sheetViews>
  <sheetFormatPr defaultColWidth="20" defaultRowHeight="12.75" x14ac:dyDescent="0.25"/>
  <cols>
    <col min="1" max="1" width="17.42578125" style="3" customWidth="1"/>
    <col min="2" max="2" width="15.7109375" style="3" customWidth="1"/>
    <col min="3" max="3" width="7.42578125" style="3" bestFit="1" customWidth="1"/>
    <col min="4" max="5" width="6.28515625" style="3" customWidth="1"/>
    <col min="6" max="6" width="29.85546875" style="3" customWidth="1"/>
    <col min="7" max="9" width="12.28515625" style="3" customWidth="1"/>
    <col min="10" max="10" width="7.7109375" style="3" customWidth="1"/>
    <col min="11" max="16384" width="20" style="3"/>
  </cols>
  <sheetData>
    <row r="1" spans="1:10" x14ac:dyDescent="0.25">
      <c r="A1" s="1" t="s">
        <v>70</v>
      </c>
      <c r="B1" s="2"/>
      <c r="C1" s="2"/>
      <c r="D1" s="2"/>
      <c r="E1" s="2"/>
      <c r="F1" s="2"/>
      <c r="G1" s="2"/>
      <c r="H1" s="2"/>
      <c r="I1" s="2"/>
    </row>
    <row r="2" spans="1:10" ht="13.5" thickBot="1" x14ac:dyDescent="0.3">
      <c r="I2" s="4" t="s">
        <v>0</v>
      </c>
    </row>
    <row r="3" spans="1:10" ht="26.25" thickBot="1" x14ac:dyDescent="0.3">
      <c r="A3" s="5" t="s">
        <v>1</v>
      </c>
      <c r="B3" s="5" t="s">
        <v>2</v>
      </c>
      <c r="C3" s="5" t="s">
        <v>3</v>
      </c>
      <c r="D3" s="6" t="s">
        <v>4</v>
      </c>
      <c r="E3" s="5" t="s">
        <v>5</v>
      </c>
      <c r="F3" s="5" t="s">
        <v>6</v>
      </c>
      <c r="G3" s="6" t="s">
        <v>7</v>
      </c>
      <c r="H3" s="6" t="s">
        <v>8</v>
      </c>
      <c r="I3" s="6" t="s">
        <v>9</v>
      </c>
    </row>
    <row r="4" spans="1:10" x14ac:dyDescent="0.25">
      <c r="A4" s="41" t="s">
        <v>126</v>
      </c>
      <c r="B4" s="42" t="s">
        <v>71</v>
      </c>
      <c r="C4" s="43" t="s">
        <v>11</v>
      </c>
      <c r="D4" s="44" t="s">
        <v>12</v>
      </c>
      <c r="E4" s="44" t="s">
        <v>12</v>
      </c>
      <c r="F4" s="45" t="s">
        <v>13</v>
      </c>
      <c r="G4" s="72">
        <v>0</v>
      </c>
      <c r="H4" s="72">
        <v>0</v>
      </c>
      <c r="I4" s="46">
        <v>0</v>
      </c>
    </row>
    <row r="5" spans="1:10" x14ac:dyDescent="0.25">
      <c r="A5" s="47"/>
      <c r="B5" s="18"/>
      <c r="C5" s="9" t="s">
        <v>14</v>
      </c>
      <c r="D5" s="10" t="s">
        <v>12</v>
      </c>
      <c r="E5" s="10" t="s">
        <v>12</v>
      </c>
      <c r="F5" s="11" t="s">
        <v>15</v>
      </c>
      <c r="G5" s="68">
        <v>0</v>
      </c>
      <c r="H5" s="68">
        <v>0</v>
      </c>
      <c r="I5" s="13">
        <v>0</v>
      </c>
      <c r="J5" s="13"/>
    </row>
    <row r="6" spans="1:10" x14ac:dyDescent="0.25">
      <c r="A6" s="47"/>
      <c r="B6" s="18"/>
      <c r="C6" s="17" t="s">
        <v>16</v>
      </c>
      <c r="D6" s="10" t="s">
        <v>12</v>
      </c>
      <c r="E6" s="10" t="s">
        <v>12</v>
      </c>
      <c r="F6" s="11" t="s">
        <v>17</v>
      </c>
      <c r="G6" s="68">
        <v>0</v>
      </c>
      <c r="H6" s="68">
        <v>0</v>
      </c>
      <c r="I6" s="13">
        <v>0</v>
      </c>
    </row>
    <row r="7" spans="1:10" x14ac:dyDescent="0.25">
      <c r="A7" s="47"/>
      <c r="B7" s="18"/>
      <c r="C7" s="17" t="s">
        <v>18</v>
      </c>
      <c r="D7" s="10" t="s">
        <v>12</v>
      </c>
      <c r="E7" s="10" t="s">
        <v>12</v>
      </c>
      <c r="F7" s="11" t="s">
        <v>19</v>
      </c>
      <c r="G7" s="68">
        <v>2000</v>
      </c>
      <c r="H7" s="68">
        <v>2000</v>
      </c>
      <c r="I7" s="13">
        <v>0</v>
      </c>
    </row>
    <row r="8" spans="1:10" x14ac:dyDescent="0.25">
      <c r="A8" s="47"/>
      <c r="B8" s="18"/>
      <c r="C8" s="17" t="s">
        <v>20</v>
      </c>
      <c r="D8" s="10" t="s">
        <v>12</v>
      </c>
      <c r="E8" s="10" t="s">
        <v>12</v>
      </c>
      <c r="F8" s="11" t="s">
        <v>21</v>
      </c>
      <c r="G8" s="68">
        <v>80000</v>
      </c>
      <c r="H8" s="68">
        <v>80000</v>
      </c>
      <c r="I8" s="13">
        <v>63166.44</v>
      </c>
    </row>
    <row r="9" spans="1:10" x14ac:dyDescent="0.25">
      <c r="A9" s="34"/>
      <c r="B9" s="18"/>
      <c r="C9" s="17" t="s">
        <v>22</v>
      </c>
      <c r="D9" s="10" t="s">
        <v>12</v>
      </c>
      <c r="E9" s="10" t="s">
        <v>12</v>
      </c>
      <c r="F9" s="11" t="s">
        <v>23</v>
      </c>
      <c r="G9" s="68">
        <v>0</v>
      </c>
      <c r="H9" s="68">
        <v>0</v>
      </c>
      <c r="I9" s="13">
        <v>0</v>
      </c>
    </row>
    <row r="10" spans="1:10" x14ac:dyDescent="0.25">
      <c r="A10" s="34"/>
      <c r="B10" s="18"/>
      <c r="C10" s="17"/>
      <c r="D10" s="10"/>
      <c r="E10" s="10"/>
      <c r="F10" s="63" t="s">
        <v>24</v>
      </c>
      <c r="G10" s="68">
        <v>0</v>
      </c>
      <c r="H10" s="68">
        <v>0</v>
      </c>
      <c r="I10" s="13">
        <v>0</v>
      </c>
    </row>
    <row r="11" spans="1:10" x14ac:dyDescent="0.25">
      <c r="A11" s="34"/>
      <c r="B11" s="18"/>
      <c r="C11" s="17"/>
      <c r="D11" s="10"/>
      <c r="E11" s="10"/>
      <c r="F11" s="64" t="s">
        <v>25</v>
      </c>
      <c r="G11" s="68">
        <v>0</v>
      </c>
      <c r="H11" s="68">
        <v>0</v>
      </c>
      <c r="I11" s="13">
        <v>0</v>
      </c>
    </row>
    <row r="12" spans="1:10" x14ac:dyDescent="0.25">
      <c r="A12" s="34"/>
      <c r="B12" s="18"/>
      <c r="C12" s="17" t="s">
        <v>26</v>
      </c>
      <c r="D12" s="10" t="s">
        <v>12</v>
      </c>
      <c r="E12" s="10" t="s">
        <v>12</v>
      </c>
      <c r="F12" s="11" t="s">
        <v>27</v>
      </c>
      <c r="G12" s="68">
        <v>1081917</v>
      </c>
      <c r="H12" s="68">
        <v>1080192</v>
      </c>
      <c r="I12" s="13">
        <v>1415744.64</v>
      </c>
    </row>
    <row r="13" spans="1:10" x14ac:dyDescent="0.25">
      <c r="A13" s="34"/>
      <c r="B13" s="18"/>
      <c r="C13" s="17" t="s">
        <v>28</v>
      </c>
      <c r="D13" s="10" t="s">
        <v>12</v>
      </c>
      <c r="E13" s="10" t="s">
        <v>12</v>
      </c>
      <c r="F13" s="11" t="s">
        <v>29</v>
      </c>
      <c r="G13" s="68">
        <v>0</v>
      </c>
      <c r="H13" s="68">
        <v>1725</v>
      </c>
      <c r="I13" s="13">
        <v>137543</v>
      </c>
    </row>
    <row r="14" spans="1:10" x14ac:dyDescent="0.25">
      <c r="A14" s="34"/>
      <c r="B14" s="18"/>
      <c r="C14" s="17" t="s">
        <v>30</v>
      </c>
      <c r="D14" s="10" t="s">
        <v>12</v>
      </c>
      <c r="E14" s="10" t="s">
        <v>12</v>
      </c>
      <c r="F14" s="11" t="s">
        <v>31</v>
      </c>
      <c r="G14" s="67">
        <v>2885262</v>
      </c>
      <c r="H14" s="68">
        <v>2885262</v>
      </c>
      <c r="I14" s="13">
        <v>0</v>
      </c>
    </row>
    <row r="15" spans="1:10" x14ac:dyDescent="0.25">
      <c r="A15" s="34"/>
      <c r="B15" s="18"/>
      <c r="C15" s="17" t="s">
        <v>32</v>
      </c>
      <c r="D15" s="10" t="s">
        <v>12</v>
      </c>
      <c r="E15" s="10" t="s">
        <v>12</v>
      </c>
      <c r="F15" s="11" t="s">
        <v>33</v>
      </c>
      <c r="G15" s="67">
        <v>1500000</v>
      </c>
      <c r="H15" s="68">
        <v>2100000</v>
      </c>
      <c r="I15" s="13">
        <v>2109509</v>
      </c>
    </row>
    <row r="16" spans="1:10" x14ac:dyDescent="0.25">
      <c r="A16" s="34"/>
      <c r="B16" s="18"/>
      <c r="C16" s="17"/>
      <c r="D16" s="10"/>
      <c r="E16" s="10"/>
      <c r="F16" s="65" t="s">
        <v>24</v>
      </c>
      <c r="G16" s="67">
        <v>1500000</v>
      </c>
      <c r="H16" s="68">
        <v>2100000</v>
      </c>
      <c r="I16" s="13">
        <v>2109509</v>
      </c>
    </row>
    <row r="17" spans="1:10" x14ac:dyDescent="0.25">
      <c r="A17" s="34"/>
      <c r="B17" s="18"/>
      <c r="C17" s="17"/>
      <c r="D17" s="10"/>
      <c r="E17" s="10"/>
      <c r="F17" s="66" t="s">
        <v>25</v>
      </c>
      <c r="G17" s="67">
        <v>0</v>
      </c>
      <c r="H17" s="68">
        <v>0</v>
      </c>
      <c r="I17" s="13">
        <v>0</v>
      </c>
    </row>
    <row r="18" spans="1:10" x14ac:dyDescent="0.25">
      <c r="A18" s="34"/>
      <c r="B18" s="18"/>
      <c r="C18" s="17" t="s">
        <v>34</v>
      </c>
      <c r="D18" s="10" t="s">
        <v>12</v>
      </c>
      <c r="E18" s="10" t="s">
        <v>12</v>
      </c>
      <c r="F18" s="11" t="s">
        <v>35</v>
      </c>
      <c r="G18" s="67">
        <v>0</v>
      </c>
      <c r="H18" s="68">
        <v>0</v>
      </c>
      <c r="I18" s="13">
        <v>0</v>
      </c>
    </row>
    <row r="19" spans="1:10" x14ac:dyDescent="0.25">
      <c r="A19" s="34"/>
      <c r="B19" s="18"/>
      <c r="C19" s="17" t="s">
        <v>36</v>
      </c>
      <c r="D19" s="10" t="s">
        <v>12</v>
      </c>
      <c r="E19" s="10" t="s">
        <v>12</v>
      </c>
      <c r="F19" s="11" t="s">
        <v>37</v>
      </c>
      <c r="G19" s="67">
        <v>3000000</v>
      </c>
      <c r="H19" s="68">
        <v>3000000</v>
      </c>
      <c r="I19" s="13">
        <v>817500</v>
      </c>
    </row>
    <row r="20" spans="1:10" x14ac:dyDescent="0.25">
      <c r="A20" s="34"/>
      <c r="B20" s="18"/>
      <c r="C20" s="17" t="s">
        <v>38</v>
      </c>
      <c r="D20" s="10" t="s">
        <v>12</v>
      </c>
      <c r="E20" s="10" t="s">
        <v>12</v>
      </c>
      <c r="F20" s="11" t="s">
        <v>39</v>
      </c>
      <c r="G20" s="67">
        <v>623295</v>
      </c>
      <c r="H20" s="68">
        <v>623295</v>
      </c>
      <c r="I20" s="13">
        <v>518431.56</v>
      </c>
    </row>
    <row r="21" spans="1:10" x14ac:dyDescent="0.25">
      <c r="A21" s="34"/>
      <c r="B21" s="18"/>
      <c r="C21" s="17" t="s">
        <v>40</v>
      </c>
      <c r="D21" s="10" t="s">
        <v>12</v>
      </c>
      <c r="E21" s="10" t="s">
        <v>12</v>
      </c>
      <c r="F21" s="11" t="s">
        <v>41</v>
      </c>
      <c r="G21" s="67">
        <v>0</v>
      </c>
      <c r="H21" s="68">
        <v>0</v>
      </c>
      <c r="I21" s="13">
        <v>0</v>
      </c>
    </row>
    <row r="22" spans="1:10" x14ac:dyDescent="0.25">
      <c r="A22" s="34"/>
      <c r="B22" s="18"/>
      <c r="C22" s="17" t="s">
        <v>42</v>
      </c>
      <c r="D22" s="10" t="s">
        <v>12</v>
      </c>
      <c r="E22" s="10" t="s">
        <v>12</v>
      </c>
      <c r="F22" s="11" t="s">
        <v>43</v>
      </c>
      <c r="G22" s="67">
        <v>0</v>
      </c>
      <c r="H22" s="68">
        <v>0</v>
      </c>
      <c r="I22" s="13">
        <v>0</v>
      </c>
    </row>
    <row r="23" spans="1:10" x14ac:dyDescent="0.25">
      <c r="A23" s="34"/>
      <c r="B23" s="18"/>
      <c r="C23" s="19" t="s">
        <v>44</v>
      </c>
      <c r="D23" s="20" t="s">
        <v>12</v>
      </c>
      <c r="E23" s="20" t="s">
        <v>12</v>
      </c>
      <c r="F23" s="21" t="s">
        <v>45</v>
      </c>
      <c r="G23" s="67">
        <v>0</v>
      </c>
      <c r="H23" s="68">
        <v>2035423</v>
      </c>
      <c r="I23" s="13">
        <v>2035422.64</v>
      </c>
      <c r="J23" s="13"/>
    </row>
    <row r="24" spans="1:10" x14ac:dyDescent="0.25">
      <c r="A24" s="30"/>
      <c r="B24" s="80" t="s">
        <v>72</v>
      </c>
      <c r="C24" s="81"/>
      <c r="D24" s="81"/>
      <c r="E24" s="81"/>
      <c r="F24" s="82"/>
      <c r="G24" s="69">
        <f>+SUM(G4:G23)-G16-G17-G10-G11</f>
        <v>9172474</v>
      </c>
      <c r="H24" s="70">
        <f>+SUM(H4:H23)-H16-H17-H10-H11</f>
        <v>11807897</v>
      </c>
      <c r="I24" s="26">
        <f>+SUM(I4:I23)-I16-I17-I10-I11</f>
        <v>7097317.2799999993</v>
      </c>
    </row>
    <row r="25" spans="1:10" x14ac:dyDescent="0.25">
      <c r="A25" s="30"/>
      <c r="B25" s="8" t="s">
        <v>73</v>
      </c>
      <c r="C25" s="9" t="s">
        <v>11</v>
      </c>
      <c r="D25" s="10" t="s">
        <v>12</v>
      </c>
      <c r="E25" s="10" t="s">
        <v>12</v>
      </c>
      <c r="F25" s="11" t="s">
        <v>13</v>
      </c>
      <c r="G25" s="68">
        <v>0</v>
      </c>
      <c r="H25" s="68">
        <v>0</v>
      </c>
      <c r="I25" s="13">
        <v>0</v>
      </c>
      <c r="J25" s="48"/>
    </row>
    <row r="26" spans="1:10" x14ac:dyDescent="0.25">
      <c r="A26" s="30"/>
      <c r="B26" s="18"/>
      <c r="C26" s="9" t="s">
        <v>14</v>
      </c>
      <c r="D26" s="10" t="s">
        <v>12</v>
      </c>
      <c r="E26" s="10" t="s">
        <v>12</v>
      </c>
      <c r="F26" s="11" t="s">
        <v>15</v>
      </c>
      <c r="G26" s="68">
        <v>0</v>
      </c>
      <c r="H26" s="68">
        <v>0</v>
      </c>
      <c r="I26" s="13">
        <v>0</v>
      </c>
      <c r="J26" s="14"/>
    </row>
    <row r="27" spans="1:10" x14ac:dyDescent="0.25">
      <c r="A27" s="30"/>
      <c r="B27" s="18"/>
      <c r="C27" s="17" t="s">
        <v>16</v>
      </c>
      <c r="D27" s="10" t="s">
        <v>12</v>
      </c>
      <c r="E27" s="10" t="s">
        <v>12</v>
      </c>
      <c r="F27" s="11" t="s">
        <v>17</v>
      </c>
      <c r="G27" s="68">
        <v>0</v>
      </c>
      <c r="H27" s="68">
        <v>0</v>
      </c>
      <c r="I27" s="13">
        <v>0</v>
      </c>
      <c r="J27" s="14"/>
    </row>
    <row r="28" spans="1:10" x14ac:dyDescent="0.25">
      <c r="A28" s="30"/>
      <c r="B28" s="18"/>
      <c r="C28" s="17" t="s">
        <v>18</v>
      </c>
      <c r="D28" s="10" t="s">
        <v>12</v>
      </c>
      <c r="E28" s="10" t="s">
        <v>12</v>
      </c>
      <c r="F28" s="11" t="s">
        <v>19</v>
      </c>
      <c r="G28" s="68">
        <v>0</v>
      </c>
      <c r="H28" s="68">
        <v>0</v>
      </c>
      <c r="I28" s="13">
        <v>0</v>
      </c>
      <c r="J28" s="14"/>
    </row>
    <row r="29" spans="1:10" x14ac:dyDescent="0.25">
      <c r="A29" s="30"/>
      <c r="B29" s="18"/>
      <c r="C29" s="17" t="s">
        <v>20</v>
      </c>
      <c r="D29" s="10" t="s">
        <v>12</v>
      </c>
      <c r="E29" s="10" t="s">
        <v>12</v>
      </c>
      <c r="F29" s="11" t="s">
        <v>21</v>
      </c>
      <c r="G29" s="68">
        <v>0</v>
      </c>
      <c r="H29" s="68">
        <v>0</v>
      </c>
      <c r="I29" s="13">
        <v>0</v>
      </c>
    </row>
    <row r="30" spans="1:10" x14ac:dyDescent="0.25">
      <c r="A30" s="30"/>
      <c r="B30" s="18"/>
      <c r="C30" s="17" t="s">
        <v>22</v>
      </c>
      <c r="D30" s="10" t="s">
        <v>12</v>
      </c>
      <c r="E30" s="10" t="s">
        <v>12</v>
      </c>
      <c r="F30" s="11" t="s">
        <v>23</v>
      </c>
      <c r="G30" s="68">
        <v>9500</v>
      </c>
      <c r="H30" s="68">
        <v>9500</v>
      </c>
      <c r="I30" s="13">
        <v>3905.9</v>
      </c>
    </row>
    <row r="31" spans="1:10" x14ac:dyDescent="0.25">
      <c r="A31" s="30"/>
      <c r="B31" s="18"/>
      <c r="C31" s="17"/>
      <c r="D31" s="10"/>
      <c r="E31" s="10"/>
      <c r="F31" s="63" t="s">
        <v>24</v>
      </c>
      <c r="G31" s="68">
        <v>0</v>
      </c>
      <c r="H31" s="68">
        <v>0</v>
      </c>
      <c r="I31" s="13">
        <v>0</v>
      </c>
    </row>
    <row r="32" spans="1:10" x14ac:dyDescent="0.25">
      <c r="A32" s="30"/>
      <c r="B32" s="18"/>
      <c r="C32" s="17"/>
      <c r="D32" s="10"/>
      <c r="E32" s="10"/>
      <c r="F32" s="64" t="s">
        <v>25</v>
      </c>
      <c r="G32" s="68">
        <v>9500</v>
      </c>
      <c r="H32" s="68">
        <v>9500</v>
      </c>
      <c r="I32" s="13">
        <v>0</v>
      </c>
    </row>
    <row r="33" spans="1:11" x14ac:dyDescent="0.25">
      <c r="A33" s="30"/>
      <c r="B33" s="18"/>
      <c r="C33" s="17" t="s">
        <v>26</v>
      </c>
      <c r="D33" s="10" t="s">
        <v>12</v>
      </c>
      <c r="E33" s="10" t="s">
        <v>12</v>
      </c>
      <c r="F33" s="11" t="s">
        <v>27</v>
      </c>
      <c r="G33" s="68">
        <v>0</v>
      </c>
      <c r="H33" s="68">
        <v>0</v>
      </c>
      <c r="I33" s="13">
        <v>0</v>
      </c>
    </row>
    <row r="34" spans="1:11" x14ac:dyDescent="0.25">
      <c r="A34" s="30"/>
      <c r="B34" s="18"/>
      <c r="C34" s="17" t="s">
        <v>28</v>
      </c>
      <c r="D34" s="10" t="s">
        <v>12</v>
      </c>
      <c r="E34" s="10" t="s">
        <v>12</v>
      </c>
      <c r="F34" s="11" t="s">
        <v>29</v>
      </c>
      <c r="G34" s="68">
        <v>0</v>
      </c>
      <c r="H34" s="68">
        <v>0</v>
      </c>
      <c r="I34" s="13">
        <v>410.42</v>
      </c>
    </row>
    <row r="35" spans="1:11" x14ac:dyDescent="0.25">
      <c r="A35" s="30"/>
      <c r="B35" s="18"/>
      <c r="C35" s="17" t="s">
        <v>30</v>
      </c>
      <c r="D35" s="10" t="s">
        <v>12</v>
      </c>
      <c r="E35" s="10" t="s">
        <v>12</v>
      </c>
      <c r="F35" s="11" t="s">
        <v>31</v>
      </c>
      <c r="G35" s="67">
        <v>0</v>
      </c>
      <c r="H35" s="68">
        <v>0</v>
      </c>
      <c r="I35" s="13">
        <v>0</v>
      </c>
    </row>
    <row r="36" spans="1:11" x14ac:dyDescent="0.25">
      <c r="A36" s="30"/>
      <c r="B36" s="18"/>
      <c r="C36" s="17" t="s">
        <v>32</v>
      </c>
      <c r="D36" s="10" t="s">
        <v>12</v>
      </c>
      <c r="E36" s="10" t="s">
        <v>12</v>
      </c>
      <c r="F36" s="11" t="s">
        <v>33</v>
      </c>
      <c r="G36" s="67">
        <v>1500</v>
      </c>
      <c r="H36" s="68">
        <v>1500</v>
      </c>
      <c r="I36" s="13">
        <v>0</v>
      </c>
    </row>
    <row r="37" spans="1:11" x14ac:dyDescent="0.25">
      <c r="A37" s="30"/>
      <c r="B37" s="18"/>
      <c r="C37" s="17"/>
      <c r="D37" s="10"/>
      <c r="E37" s="10"/>
      <c r="F37" s="65" t="s">
        <v>24</v>
      </c>
      <c r="G37" s="67">
        <v>0</v>
      </c>
      <c r="H37" s="68">
        <v>0</v>
      </c>
      <c r="I37" s="13">
        <v>0</v>
      </c>
    </row>
    <row r="38" spans="1:11" x14ac:dyDescent="0.25">
      <c r="A38" s="30"/>
      <c r="B38" s="18"/>
      <c r="C38" s="17"/>
      <c r="D38" s="10"/>
      <c r="E38" s="10"/>
      <c r="F38" s="66" t="s">
        <v>25</v>
      </c>
      <c r="G38" s="67">
        <v>1500</v>
      </c>
      <c r="H38" s="68">
        <v>1500</v>
      </c>
      <c r="I38" s="13">
        <v>0</v>
      </c>
    </row>
    <row r="39" spans="1:11" x14ac:dyDescent="0.25">
      <c r="A39" s="30"/>
      <c r="B39" s="18"/>
      <c r="C39" s="17" t="s">
        <v>34</v>
      </c>
      <c r="D39" s="10" t="s">
        <v>12</v>
      </c>
      <c r="E39" s="10" t="s">
        <v>12</v>
      </c>
      <c r="F39" s="11" t="s">
        <v>35</v>
      </c>
      <c r="G39" s="67">
        <v>0</v>
      </c>
      <c r="H39" s="68">
        <v>0</v>
      </c>
      <c r="I39" s="13">
        <v>0</v>
      </c>
    </row>
    <row r="40" spans="1:11" x14ac:dyDescent="0.25">
      <c r="A40" s="30"/>
      <c r="B40" s="18"/>
      <c r="C40" s="17" t="s">
        <v>36</v>
      </c>
      <c r="D40" s="10" t="s">
        <v>12</v>
      </c>
      <c r="E40" s="10" t="s">
        <v>12</v>
      </c>
      <c r="F40" s="11" t="s">
        <v>37</v>
      </c>
      <c r="G40" s="67">
        <v>0</v>
      </c>
      <c r="H40" s="68">
        <v>0</v>
      </c>
      <c r="I40" s="13">
        <v>0</v>
      </c>
    </row>
    <row r="41" spans="1:11" x14ac:dyDescent="0.25">
      <c r="A41" s="30"/>
      <c r="B41" s="18"/>
      <c r="C41" s="17" t="s">
        <v>38</v>
      </c>
      <c r="D41" s="10" t="s">
        <v>12</v>
      </c>
      <c r="E41" s="10" t="s">
        <v>12</v>
      </c>
      <c r="F41" s="11" t="s">
        <v>39</v>
      </c>
      <c r="G41" s="67">
        <v>0</v>
      </c>
      <c r="H41" s="68">
        <v>0</v>
      </c>
      <c r="I41" s="13">
        <v>0</v>
      </c>
    </row>
    <row r="42" spans="1:11" x14ac:dyDescent="0.25">
      <c r="A42" s="30"/>
      <c r="B42" s="18"/>
      <c r="C42" s="17" t="s">
        <v>40</v>
      </c>
      <c r="D42" s="10" t="s">
        <v>12</v>
      </c>
      <c r="E42" s="10" t="s">
        <v>12</v>
      </c>
      <c r="F42" s="11" t="s">
        <v>41</v>
      </c>
      <c r="G42" s="67">
        <v>0</v>
      </c>
      <c r="H42" s="68">
        <v>0</v>
      </c>
      <c r="I42" s="13">
        <v>0</v>
      </c>
    </row>
    <row r="43" spans="1:11" x14ac:dyDescent="0.25">
      <c r="A43" s="30"/>
      <c r="B43" s="18"/>
      <c r="C43" s="17" t="s">
        <v>42</v>
      </c>
      <c r="D43" s="10" t="s">
        <v>12</v>
      </c>
      <c r="E43" s="10" t="s">
        <v>12</v>
      </c>
      <c r="F43" s="11" t="s">
        <v>43</v>
      </c>
      <c r="G43" s="67">
        <v>0</v>
      </c>
      <c r="H43" s="68">
        <v>0</v>
      </c>
      <c r="I43" s="13">
        <v>0</v>
      </c>
    </row>
    <row r="44" spans="1:11" x14ac:dyDescent="0.25">
      <c r="A44" s="30"/>
      <c r="B44" s="18"/>
      <c r="C44" s="19" t="s">
        <v>44</v>
      </c>
      <c r="D44" s="20" t="s">
        <v>12</v>
      </c>
      <c r="E44" s="20" t="s">
        <v>12</v>
      </c>
      <c r="F44" s="21" t="s">
        <v>45</v>
      </c>
      <c r="G44" s="67">
        <v>0</v>
      </c>
      <c r="H44" s="68">
        <v>498.29</v>
      </c>
      <c r="I44" s="13">
        <v>498.29</v>
      </c>
    </row>
    <row r="45" spans="1:11" x14ac:dyDescent="0.25">
      <c r="A45" s="30"/>
      <c r="B45" s="84" t="s">
        <v>74</v>
      </c>
      <c r="C45" s="81"/>
      <c r="D45" s="81"/>
      <c r="E45" s="81"/>
      <c r="F45" s="82"/>
      <c r="G45" s="69">
        <f>+SUM(G25:G44)-G37-G38-G31-G32</f>
        <v>11000</v>
      </c>
      <c r="H45" s="70">
        <f>+SUM(H25:H44)-H37-H38-H31-H32</f>
        <v>11498.29</v>
      </c>
      <c r="I45" s="26">
        <f>+SUM(I25:I44)-I37-I38-I31-I32</f>
        <v>4814.6099999999997</v>
      </c>
    </row>
    <row r="46" spans="1:11" x14ac:dyDescent="0.25">
      <c r="A46" s="30"/>
      <c r="B46" s="50" t="s">
        <v>75</v>
      </c>
      <c r="C46" s="9" t="s">
        <v>11</v>
      </c>
      <c r="D46" s="10" t="s">
        <v>12</v>
      </c>
      <c r="E46" s="10" t="s">
        <v>12</v>
      </c>
      <c r="F46" s="11" t="s">
        <v>13</v>
      </c>
      <c r="G46" s="68">
        <v>0</v>
      </c>
      <c r="H46" s="68">
        <v>0</v>
      </c>
      <c r="I46" s="13">
        <v>0</v>
      </c>
      <c r="K46" s="13"/>
    </row>
    <row r="47" spans="1:11" x14ac:dyDescent="0.25">
      <c r="A47" s="30"/>
      <c r="B47" s="18"/>
      <c r="C47" s="9" t="s">
        <v>14</v>
      </c>
      <c r="D47" s="10" t="s">
        <v>12</v>
      </c>
      <c r="E47" s="10" t="s">
        <v>12</v>
      </c>
      <c r="F47" s="11" t="s">
        <v>15</v>
      </c>
      <c r="G47" s="68">
        <v>0</v>
      </c>
      <c r="H47" s="68">
        <v>0</v>
      </c>
      <c r="I47" s="13">
        <v>0</v>
      </c>
      <c r="K47" s="13"/>
    </row>
    <row r="48" spans="1:11" x14ac:dyDescent="0.25">
      <c r="A48" s="30"/>
      <c r="B48" s="18"/>
      <c r="C48" s="17" t="s">
        <v>16</v>
      </c>
      <c r="D48" s="10" t="s">
        <v>12</v>
      </c>
      <c r="E48" s="10" t="s">
        <v>12</v>
      </c>
      <c r="F48" s="11" t="s">
        <v>17</v>
      </c>
      <c r="G48" s="68">
        <v>0</v>
      </c>
      <c r="H48" s="68">
        <v>0</v>
      </c>
      <c r="I48" s="13">
        <v>0</v>
      </c>
      <c r="K48" s="13"/>
    </row>
    <row r="49" spans="1:11" x14ac:dyDescent="0.25">
      <c r="A49" s="30"/>
      <c r="B49" s="18"/>
      <c r="C49" s="17" t="s">
        <v>18</v>
      </c>
      <c r="D49" s="10" t="s">
        <v>12</v>
      </c>
      <c r="E49" s="10" t="s">
        <v>12</v>
      </c>
      <c r="F49" s="11" t="s">
        <v>19</v>
      </c>
      <c r="G49" s="68">
        <v>0</v>
      </c>
      <c r="H49" s="68">
        <v>0</v>
      </c>
      <c r="I49" s="13">
        <v>0</v>
      </c>
      <c r="K49" s="13"/>
    </row>
    <row r="50" spans="1:11" x14ac:dyDescent="0.25">
      <c r="A50" s="30"/>
      <c r="B50" s="18"/>
      <c r="C50" s="17" t="s">
        <v>20</v>
      </c>
      <c r="D50" s="10" t="s">
        <v>12</v>
      </c>
      <c r="E50" s="10" t="s">
        <v>12</v>
      </c>
      <c r="F50" s="11" t="s">
        <v>21</v>
      </c>
      <c r="G50" s="68">
        <v>0</v>
      </c>
      <c r="H50" s="68">
        <v>0</v>
      </c>
      <c r="I50" s="13">
        <v>0</v>
      </c>
      <c r="K50" s="13"/>
    </row>
    <row r="51" spans="1:11" x14ac:dyDescent="0.25">
      <c r="A51" s="30"/>
      <c r="B51" s="18"/>
      <c r="C51" s="17" t="s">
        <v>22</v>
      </c>
      <c r="D51" s="10" t="s">
        <v>12</v>
      </c>
      <c r="E51" s="10" t="s">
        <v>12</v>
      </c>
      <c r="F51" s="11" t="s">
        <v>23</v>
      </c>
      <c r="G51" s="68">
        <v>2139150</v>
      </c>
      <c r="H51" s="68">
        <v>2499090</v>
      </c>
      <c r="I51" s="13">
        <v>2326900.86</v>
      </c>
      <c r="K51" s="13"/>
    </row>
    <row r="52" spans="1:11" x14ac:dyDescent="0.25">
      <c r="A52" s="30"/>
      <c r="B52" s="18"/>
      <c r="C52" s="17"/>
      <c r="D52" s="10"/>
      <c r="E52" s="10"/>
      <c r="F52" s="63" t="s">
        <v>24</v>
      </c>
      <c r="G52" s="68">
        <v>125000</v>
      </c>
      <c r="H52" s="68">
        <v>125000</v>
      </c>
      <c r="I52" s="13">
        <v>98056.85</v>
      </c>
      <c r="K52" s="13"/>
    </row>
    <row r="53" spans="1:11" x14ac:dyDescent="0.25">
      <c r="A53" s="30"/>
      <c r="B53" s="18"/>
      <c r="C53" s="17"/>
      <c r="D53" s="10"/>
      <c r="E53" s="10"/>
      <c r="F53" s="64" t="s">
        <v>25</v>
      </c>
      <c r="G53" s="68">
        <v>1700353</v>
      </c>
      <c r="H53" s="68">
        <v>2006302</v>
      </c>
      <c r="I53" s="13">
        <v>1895064.54</v>
      </c>
      <c r="K53" s="13"/>
    </row>
    <row r="54" spans="1:11" x14ac:dyDescent="0.25">
      <c r="A54" s="30"/>
      <c r="B54" s="18"/>
      <c r="C54" s="17" t="s">
        <v>26</v>
      </c>
      <c r="D54" s="10" t="s">
        <v>12</v>
      </c>
      <c r="E54" s="10" t="s">
        <v>12</v>
      </c>
      <c r="F54" s="11" t="s">
        <v>27</v>
      </c>
      <c r="G54" s="68">
        <v>60000</v>
      </c>
      <c r="H54" s="68">
        <v>60000</v>
      </c>
      <c r="I54" s="13">
        <v>42875.45</v>
      </c>
      <c r="K54" s="13"/>
    </row>
    <row r="55" spans="1:11" x14ac:dyDescent="0.25">
      <c r="A55" s="30"/>
      <c r="B55" s="18"/>
      <c r="C55" s="17" t="s">
        <v>28</v>
      </c>
      <c r="D55" s="10" t="s">
        <v>12</v>
      </c>
      <c r="E55" s="10" t="s">
        <v>12</v>
      </c>
      <c r="F55" s="11" t="s">
        <v>29</v>
      </c>
      <c r="G55" s="68">
        <v>1400</v>
      </c>
      <c r="H55" s="68">
        <v>1400</v>
      </c>
      <c r="I55" s="13">
        <v>15932.63</v>
      </c>
      <c r="K55" s="13"/>
    </row>
    <row r="56" spans="1:11" x14ac:dyDescent="0.25">
      <c r="A56" s="30"/>
      <c r="B56" s="18"/>
      <c r="C56" s="17" t="s">
        <v>30</v>
      </c>
      <c r="D56" s="10" t="s">
        <v>12</v>
      </c>
      <c r="E56" s="10" t="s">
        <v>12</v>
      </c>
      <c r="F56" s="11" t="s">
        <v>31</v>
      </c>
      <c r="G56" s="67">
        <v>0</v>
      </c>
      <c r="H56" s="68">
        <v>0</v>
      </c>
      <c r="I56" s="13">
        <v>0</v>
      </c>
      <c r="K56" s="13"/>
    </row>
    <row r="57" spans="1:11" x14ac:dyDescent="0.25">
      <c r="A57" s="30"/>
      <c r="B57" s="18"/>
      <c r="C57" s="17" t="s">
        <v>32</v>
      </c>
      <c r="D57" s="10" t="s">
        <v>12</v>
      </c>
      <c r="E57" s="10" t="s">
        <v>12</v>
      </c>
      <c r="F57" s="11" t="s">
        <v>33</v>
      </c>
      <c r="G57" s="67">
        <v>25000</v>
      </c>
      <c r="H57" s="68">
        <v>25000</v>
      </c>
      <c r="I57" s="13">
        <v>0</v>
      </c>
      <c r="K57" s="13"/>
    </row>
    <row r="58" spans="1:11" x14ac:dyDescent="0.25">
      <c r="A58" s="30"/>
      <c r="B58" s="18"/>
      <c r="C58" s="17"/>
      <c r="D58" s="10"/>
      <c r="E58" s="10"/>
      <c r="F58" s="65" t="s">
        <v>24</v>
      </c>
      <c r="G58" s="67">
        <v>25000</v>
      </c>
      <c r="H58" s="68">
        <v>25000</v>
      </c>
      <c r="I58" s="13">
        <v>0</v>
      </c>
      <c r="K58" s="13"/>
    </row>
    <row r="59" spans="1:11" x14ac:dyDescent="0.25">
      <c r="A59" s="30"/>
      <c r="B59" s="18"/>
      <c r="C59" s="17"/>
      <c r="D59" s="10"/>
      <c r="E59" s="10"/>
      <c r="F59" s="66" t="s">
        <v>25</v>
      </c>
      <c r="G59" s="67">
        <v>0</v>
      </c>
      <c r="H59" s="68">
        <v>0</v>
      </c>
      <c r="I59" s="13">
        <v>0</v>
      </c>
      <c r="K59" s="13"/>
    </row>
    <row r="60" spans="1:11" x14ac:dyDescent="0.25">
      <c r="A60" s="30"/>
      <c r="B60" s="18"/>
      <c r="C60" s="17" t="s">
        <v>34</v>
      </c>
      <c r="D60" s="10" t="s">
        <v>12</v>
      </c>
      <c r="E60" s="10" t="s">
        <v>12</v>
      </c>
      <c r="F60" s="11" t="s">
        <v>35</v>
      </c>
      <c r="G60" s="67">
        <v>0</v>
      </c>
      <c r="H60" s="68">
        <v>0</v>
      </c>
      <c r="I60" s="13">
        <v>0</v>
      </c>
      <c r="K60" s="13"/>
    </row>
    <row r="61" spans="1:11" x14ac:dyDescent="0.25">
      <c r="A61" s="30"/>
      <c r="B61" s="18"/>
      <c r="C61" s="17" t="s">
        <v>36</v>
      </c>
      <c r="D61" s="10" t="s">
        <v>12</v>
      </c>
      <c r="E61" s="10" t="s">
        <v>12</v>
      </c>
      <c r="F61" s="11" t="s">
        <v>37</v>
      </c>
      <c r="G61" s="67">
        <v>225000</v>
      </c>
      <c r="H61" s="68">
        <v>405000</v>
      </c>
      <c r="I61" s="13">
        <v>403468.7</v>
      </c>
      <c r="K61" s="13"/>
    </row>
    <row r="62" spans="1:11" x14ac:dyDescent="0.25">
      <c r="A62" s="30"/>
      <c r="B62" s="18"/>
      <c r="C62" s="17" t="s">
        <v>38</v>
      </c>
      <c r="D62" s="10" t="s">
        <v>12</v>
      </c>
      <c r="E62" s="10" t="s">
        <v>12</v>
      </c>
      <c r="F62" s="11" t="s">
        <v>39</v>
      </c>
      <c r="G62" s="67">
        <v>15000</v>
      </c>
      <c r="H62" s="68">
        <v>15000</v>
      </c>
      <c r="I62" s="13">
        <v>0</v>
      </c>
      <c r="K62" s="13"/>
    </row>
    <row r="63" spans="1:11" x14ac:dyDescent="0.25">
      <c r="A63" s="30"/>
      <c r="B63" s="18"/>
      <c r="C63" s="17" t="s">
        <v>40</v>
      </c>
      <c r="D63" s="10" t="s">
        <v>12</v>
      </c>
      <c r="E63" s="10" t="s">
        <v>12</v>
      </c>
      <c r="F63" s="11" t="s">
        <v>41</v>
      </c>
      <c r="G63" s="67">
        <v>0</v>
      </c>
      <c r="H63" s="68">
        <v>0</v>
      </c>
      <c r="I63" s="13">
        <v>0</v>
      </c>
      <c r="K63" s="13"/>
    </row>
    <row r="64" spans="1:11" x14ac:dyDescent="0.25">
      <c r="A64" s="30"/>
      <c r="B64" s="18"/>
      <c r="C64" s="17" t="s">
        <v>42</v>
      </c>
      <c r="D64" s="10" t="s">
        <v>12</v>
      </c>
      <c r="E64" s="10" t="s">
        <v>12</v>
      </c>
      <c r="F64" s="11" t="s">
        <v>43</v>
      </c>
      <c r="G64" s="67">
        <v>0</v>
      </c>
      <c r="H64" s="68">
        <v>0</v>
      </c>
      <c r="I64" s="13">
        <v>0</v>
      </c>
      <c r="K64" s="13"/>
    </row>
    <row r="65" spans="1:11" x14ac:dyDescent="0.25">
      <c r="A65" s="30"/>
      <c r="B65" s="18"/>
      <c r="C65" s="19" t="s">
        <v>44</v>
      </c>
      <c r="D65" s="20" t="s">
        <v>12</v>
      </c>
      <c r="E65" s="20" t="s">
        <v>12</v>
      </c>
      <c r="F65" s="21" t="s">
        <v>45</v>
      </c>
      <c r="G65" s="67">
        <v>450000</v>
      </c>
      <c r="H65" s="68">
        <v>500000</v>
      </c>
      <c r="I65" s="13">
        <v>496301.74</v>
      </c>
      <c r="K65" s="13"/>
    </row>
    <row r="66" spans="1:11" x14ac:dyDescent="0.25">
      <c r="A66" s="30"/>
      <c r="B66" s="80" t="s">
        <v>76</v>
      </c>
      <c r="C66" s="81"/>
      <c r="D66" s="81"/>
      <c r="E66" s="81"/>
      <c r="F66" s="82"/>
      <c r="G66" s="70">
        <f>+SUM(G46:G65)-G58-G59-G52-G53</f>
        <v>2915550</v>
      </c>
      <c r="H66" s="70">
        <f>+SUM(H46:H65)-H58-H59-H52-H53</f>
        <v>3505490</v>
      </c>
      <c r="I66" s="26">
        <f>+SUM(I46:I65)-I58-I59-I52-I53</f>
        <v>3285479.3800000008</v>
      </c>
    </row>
    <row r="67" spans="1:11" ht="13.5" thickBot="1" x14ac:dyDescent="0.3">
      <c r="A67" s="27" t="s">
        <v>77</v>
      </c>
      <c r="B67" s="51"/>
      <c r="C67" s="28"/>
      <c r="D67" s="28"/>
      <c r="E67" s="28"/>
      <c r="F67" s="28"/>
      <c r="G67" s="73">
        <f>G66+G45+G24</f>
        <v>12099024</v>
      </c>
      <c r="H67" s="73">
        <f t="shared" ref="H67:I67" si="0">H66+H45+H24</f>
        <v>15324885.289999999</v>
      </c>
      <c r="I67" s="33">
        <f t="shared" si="0"/>
        <v>10387611.27</v>
      </c>
    </row>
    <row r="69" spans="1:11" x14ac:dyDescent="0.25">
      <c r="H69" s="31"/>
      <c r="I69" s="31"/>
    </row>
    <row r="70" spans="1:11" x14ac:dyDescent="0.25">
      <c r="H70" s="31"/>
    </row>
    <row r="71" spans="1:11" x14ac:dyDescent="0.25">
      <c r="G71" s="37"/>
      <c r="I71" s="31"/>
    </row>
    <row r="72" spans="1:11" x14ac:dyDescent="0.25">
      <c r="G72" s="31"/>
    </row>
  </sheetData>
  <mergeCells count="3">
    <mergeCell ref="B24:F24"/>
    <mergeCell ref="B45:F45"/>
    <mergeCell ref="B66:F6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4290C-B271-4106-ABE3-5B2C1489CCEF}">
  <dimension ref="A1:K72"/>
  <sheetViews>
    <sheetView zoomScale="120" zoomScaleNormal="120" workbookViewId="0">
      <selection activeCell="M47" sqref="M47"/>
    </sheetView>
  </sheetViews>
  <sheetFormatPr defaultColWidth="20" defaultRowHeight="12.75" x14ac:dyDescent="0.25"/>
  <cols>
    <col min="1" max="1" width="17.42578125" style="3" customWidth="1"/>
    <col min="2" max="2" width="15.7109375" style="3" customWidth="1"/>
    <col min="3" max="6" width="6.28515625" style="3" customWidth="1"/>
    <col min="7" max="7" width="29.85546875" style="3" customWidth="1"/>
    <col min="8" max="10" width="12.28515625" style="3" customWidth="1"/>
    <col min="11" max="12" width="7.7109375" style="3" customWidth="1"/>
    <col min="13" max="16384" width="20" style="3"/>
  </cols>
  <sheetData>
    <row r="1" spans="1:11" ht="15" customHeight="1" x14ac:dyDescent="0.25">
      <c r="A1" s="83" t="s">
        <v>78</v>
      </c>
      <c r="B1" s="83"/>
      <c r="C1" s="83"/>
      <c r="D1" s="83"/>
      <c r="E1" s="83"/>
      <c r="F1" s="83"/>
      <c r="G1" s="83"/>
      <c r="H1" s="83"/>
      <c r="I1" s="83"/>
      <c r="J1" s="83"/>
    </row>
    <row r="2" spans="1:11" ht="13.5" thickBot="1" x14ac:dyDescent="0.3">
      <c r="J2" s="4" t="s">
        <v>0</v>
      </c>
    </row>
    <row r="3" spans="1:11" ht="26.25" thickBot="1" x14ac:dyDescent="0.3">
      <c r="A3" s="5" t="s">
        <v>1</v>
      </c>
      <c r="B3" s="5" t="s">
        <v>2</v>
      </c>
      <c r="C3" s="5" t="s">
        <v>49</v>
      </c>
      <c r="D3" s="6" t="s">
        <v>50</v>
      </c>
      <c r="E3" s="5" t="s">
        <v>51</v>
      </c>
      <c r="F3" s="5" t="s">
        <v>52</v>
      </c>
      <c r="G3" s="5" t="s">
        <v>6</v>
      </c>
      <c r="H3" s="6" t="s">
        <v>53</v>
      </c>
      <c r="I3" s="6" t="s">
        <v>54</v>
      </c>
      <c r="J3" s="6" t="s">
        <v>55</v>
      </c>
    </row>
    <row r="4" spans="1:11" x14ac:dyDescent="0.25">
      <c r="A4" s="41" t="s">
        <v>126</v>
      </c>
      <c r="B4" s="42" t="s">
        <v>71</v>
      </c>
      <c r="C4" s="43" t="s">
        <v>11</v>
      </c>
      <c r="D4" s="44" t="s">
        <v>12</v>
      </c>
      <c r="E4" s="44" t="s">
        <v>12</v>
      </c>
      <c r="F4" s="44" t="s">
        <v>12</v>
      </c>
      <c r="G4" s="45" t="s">
        <v>57</v>
      </c>
      <c r="H4" s="67">
        <v>1415301</v>
      </c>
      <c r="I4" s="68">
        <v>1672568</v>
      </c>
      <c r="J4" s="13">
        <v>1573644.3099999998</v>
      </c>
    </row>
    <row r="5" spans="1:11" x14ac:dyDescent="0.25">
      <c r="A5" s="47"/>
      <c r="B5" s="18"/>
      <c r="C5" s="9" t="s">
        <v>14</v>
      </c>
      <c r="D5" s="10" t="s">
        <v>12</v>
      </c>
      <c r="E5" s="10" t="s">
        <v>12</v>
      </c>
      <c r="F5" s="10" t="s">
        <v>12</v>
      </c>
      <c r="G5" s="11" t="s">
        <v>58</v>
      </c>
      <c r="H5" s="67">
        <v>850578</v>
      </c>
      <c r="I5" s="68">
        <v>1125669</v>
      </c>
      <c r="J5" s="13">
        <v>880412.09000000008</v>
      </c>
      <c r="K5" s="13"/>
    </row>
    <row r="6" spans="1:11" x14ac:dyDescent="0.25">
      <c r="A6" s="47"/>
      <c r="B6" s="18"/>
      <c r="C6" s="17" t="s">
        <v>16</v>
      </c>
      <c r="D6" s="10" t="s">
        <v>12</v>
      </c>
      <c r="E6" s="10" t="s">
        <v>12</v>
      </c>
      <c r="F6" s="10" t="s">
        <v>12</v>
      </c>
      <c r="G6" s="11" t="s">
        <v>59</v>
      </c>
      <c r="H6" s="67">
        <v>514117</v>
      </c>
      <c r="I6" s="68">
        <v>525617</v>
      </c>
      <c r="J6" s="13">
        <v>484143.94</v>
      </c>
    </row>
    <row r="7" spans="1:11" x14ac:dyDescent="0.25">
      <c r="A7" s="47"/>
      <c r="B7" s="18"/>
      <c r="C7" s="17" t="s">
        <v>18</v>
      </c>
      <c r="D7" s="10" t="s">
        <v>12</v>
      </c>
      <c r="E7" s="10" t="s">
        <v>12</v>
      </c>
      <c r="F7" s="10" t="s">
        <v>12</v>
      </c>
      <c r="G7" s="11" t="s">
        <v>23</v>
      </c>
      <c r="H7" s="67">
        <v>500</v>
      </c>
      <c r="I7" s="68">
        <v>500</v>
      </c>
      <c r="J7" s="13">
        <v>0</v>
      </c>
    </row>
    <row r="8" spans="1:11" x14ac:dyDescent="0.25">
      <c r="A8" s="47"/>
      <c r="B8" s="18"/>
      <c r="C8" s="17" t="s">
        <v>20</v>
      </c>
      <c r="D8" s="10" t="s">
        <v>12</v>
      </c>
      <c r="E8" s="10" t="s">
        <v>12</v>
      </c>
      <c r="F8" s="10" t="s">
        <v>12</v>
      </c>
      <c r="G8" s="11" t="s">
        <v>60</v>
      </c>
      <c r="H8" s="67">
        <v>0</v>
      </c>
      <c r="I8" s="68">
        <v>0</v>
      </c>
      <c r="J8" s="13">
        <v>0</v>
      </c>
    </row>
    <row r="9" spans="1:11" x14ac:dyDescent="0.25">
      <c r="A9" s="34"/>
      <c r="B9" s="18"/>
      <c r="C9" s="17" t="s">
        <v>22</v>
      </c>
      <c r="D9" s="10" t="s">
        <v>12</v>
      </c>
      <c r="E9" s="10" t="s">
        <v>12</v>
      </c>
      <c r="F9" s="10" t="s">
        <v>12</v>
      </c>
      <c r="G9" s="11" t="s">
        <v>61</v>
      </c>
      <c r="H9" s="67">
        <v>233500</v>
      </c>
      <c r="I9" s="68">
        <v>255500</v>
      </c>
      <c r="J9" s="13">
        <v>185790.69</v>
      </c>
    </row>
    <row r="10" spans="1:11" x14ac:dyDescent="0.25">
      <c r="A10" s="34"/>
      <c r="B10" s="18"/>
      <c r="C10" s="17" t="s">
        <v>26</v>
      </c>
      <c r="D10" s="10" t="s">
        <v>12</v>
      </c>
      <c r="E10" s="10" t="s">
        <v>12</v>
      </c>
      <c r="F10" s="10" t="s">
        <v>12</v>
      </c>
      <c r="G10" s="11" t="s">
        <v>62</v>
      </c>
      <c r="H10" s="67">
        <v>105180</v>
      </c>
      <c r="I10" s="68">
        <v>202312</v>
      </c>
      <c r="J10" s="13">
        <v>75123.040000000008</v>
      </c>
    </row>
    <row r="11" spans="1:11" x14ac:dyDescent="0.25">
      <c r="A11" s="34"/>
      <c r="B11" s="18"/>
      <c r="C11" s="17" t="s">
        <v>28</v>
      </c>
      <c r="D11" s="10" t="s">
        <v>12</v>
      </c>
      <c r="E11" s="10" t="s">
        <v>12</v>
      </c>
      <c r="F11" s="10" t="s">
        <v>12</v>
      </c>
      <c r="G11" s="11" t="s">
        <v>33</v>
      </c>
      <c r="H11" s="67">
        <v>1500</v>
      </c>
      <c r="I11" s="68">
        <v>12500</v>
      </c>
      <c r="J11" s="13">
        <v>11781.9</v>
      </c>
    </row>
    <row r="12" spans="1:11" x14ac:dyDescent="0.25">
      <c r="A12" s="34"/>
      <c r="B12" s="18"/>
      <c r="C12" s="17" t="s">
        <v>30</v>
      </c>
      <c r="D12" s="10" t="s">
        <v>12</v>
      </c>
      <c r="E12" s="10" t="s">
        <v>12</v>
      </c>
      <c r="F12" s="10" t="s">
        <v>12</v>
      </c>
      <c r="G12" s="11" t="s">
        <v>35</v>
      </c>
      <c r="H12" s="67">
        <v>0</v>
      </c>
      <c r="I12" s="68">
        <v>0</v>
      </c>
      <c r="J12" s="13">
        <v>0</v>
      </c>
    </row>
    <row r="13" spans="1:11" x14ac:dyDescent="0.25">
      <c r="A13" s="34"/>
      <c r="B13" s="18"/>
      <c r="C13" s="17" t="s">
        <v>32</v>
      </c>
      <c r="D13" s="10" t="s">
        <v>12</v>
      </c>
      <c r="E13" s="10" t="s">
        <v>12</v>
      </c>
      <c r="F13" s="10" t="s">
        <v>12</v>
      </c>
      <c r="G13" s="11" t="s">
        <v>37</v>
      </c>
      <c r="H13" s="67">
        <v>6051798</v>
      </c>
      <c r="I13" s="68">
        <v>7859221</v>
      </c>
      <c r="J13" s="13">
        <v>3696245.7</v>
      </c>
    </row>
    <row r="14" spans="1:11" x14ac:dyDescent="0.25">
      <c r="A14" s="34"/>
      <c r="B14" s="18"/>
      <c r="C14" s="19" t="s">
        <v>34</v>
      </c>
      <c r="D14" s="20" t="s">
        <v>12</v>
      </c>
      <c r="E14" s="20" t="s">
        <v>12</v>
      </c>
      <c r="F14" s="20" t="s">
        <v>12</v>
      </c>
      <c r="G14" s="21" t="s">
        <v>63</v>
      </c>
      <c r="H14" s="67">
        <v>0</v>
      </c>
      <c r="I14" s="68">
        <v>154010</v>
      </c>
      <c r="J14" s="13">
        <v>63017.52</v>
      </c>
    </row>
    <row r="15" spans="1:11" x14ac:dyDescent="0.25">
      <c r="A15" s="34"/>
      <c r="B15" s="22" t="s">
        <v>72</v>
      </c>
      <c r="C15" s="23"/>
      <c r="D15" s="23"/>
      <c r="E15" s="23"/>
      <c r="F15" s="23"/>
      <c r="G15" s="24"/>
      <c r="H15" s="69">
        <f>+SUM(H4:H14)</f>
        <v>9172474</v>
      </c>
      <c r="I15" s="70">
        <f>+SUM(I4:I14)</f>
        <v>11807897</v>
      </c>
      <c r="J15" s="26">
        <f>+SUM(J4:J14)</f>
        <v>6970159.1899999995</v>
      </c>
    </row>
    <row r="16" spans="1:11" x14ac:dyDescent="0.25">
      <c r="A16" s="30"/>
      <c r="B16" s="8" t="s">
        <v>73</v>
      </c>
      <c r="C16" s="9" t="s">
        <v>11</v>
      </c>
      <c r="D16" s="10" t="s">
        <v>12</v>
      </c>
      <c r="E16" s="10" t="s">
        <v>12</v>
      </c>
      <c r="F16" s="10" t="s">
        <v>12</v>
      </c>
      <c r="G16" s="11" t="s">
        <v>57</v>
      </c>
      <c r="H16" s="67">
        <v>0</v>
      </c>
      <c r="I16" s="68">
        <v>0</v>
      </c>
      <c r="J16" s="13">
        <v>0</v>
      </c>
      <c r="K16" s="48"/>
    </row>
    <row r="17" spans="1:11" x14ac:dyDescent="0.25">
      <c r="A17" s="30"/>
      <c r="B17" s="18"/>
      <c r="C17" s="9" t="s">
        <v>14</v>
      </c>
      <c r="D17" s="10" t="s">
        <v>12</v>
      </c>
      <c r="E17" s="10" t="s">
        <v>12</v>
      </c>
      <c r="F17" s="10" t="s">
        <v>12</v>
      </c>
      <c r="G17" s="11" t="s">
        <v>58</v>
      </c>
      <c r="H17" s="67">
        <v>7800</v>
      </c>
      <c r="I17" s="68">
        <v>6698.29</v>
      </c>
      <c r="J17" s="13">
        <v>4129.3999999999996</v>
      </c>
      <c r="K17" s="14"/>
    </row>
    <row r="18" spans="1:11" x14ac:dyDescent="0.25">
      <c r="A18" s="30"/>
      <c r="B18" s="18"/>
      <c r="C18" s="17" t="s">
        <v>16</v>
      </c>
      <c r="D18" s="10" t="s">
        <v>12</v>
      </c>
      <c r="E18" s="10" t="s">
        <v>12</v>
      </c>
      <c r="F18" s="10" t="s">
        <v>12</v>
      </c>
      <c r="G18" s="11" t="s">
        <v>59</v>
      </c>
      <c r="H18" s="67">
        <v>0</v>
      </c>
      <c r="I18" s="68">
        <v>0</v>
      </c>
      <c r="J18" s="13">
        <v>0</v>
      </c>
      <c r="K18" s="14"/>
    </row>
    <row r="19" spans="1:11" x14ac:dyDescent="0.25">
      <c r="A19" s="30"/>
      <c r="B19" s="18"/>
      <c r="C19" s="17" t="s">
        <v>18</v>
      </c>
      <c r="D19" s="10" t="s">
        <v>12</v>
      </c>
      <c r="E19" s="10" t="s">
        <v>12</v>
      </c>
      <c r="F19" s="10" t="s">
        <v>12</v>
      </c>
      <c r="G19" s="11" t="s">
        <v>23</v>
      </c>
      <c r="H19" s="67">
        <v>0</v>
      </c>
      <c r="I19" s="68">
        <v>0</v>
      </c>
      <c r="J19" s="13">
        <v>0</v>
      </c>
      <c r="K19" s="14"/>
    </row>
    <row r="20" spans="1:11" x14ac:dyDescent="0.25">
      <c r="A20" s="30"/>
      <c r="B20" s="18"/>
      <c r="C20" s="17" t="s">
        <v>20</v>
      </c>
      <c r="D20" s="10" t="s">
        <v>12</v>
      </c>
      <c r="E20" s="10" t="s">
        <v>12</v>
      </c>
      <c r="F20" s="10" t="s">
        <v>12</v>
      </c>
      <c r="G20" s="11" t="s">
        <v>60</v>
      </c>
      <c r="H20" s="67">
        <v>0</v>
      </c>
      <c r="I20" s="68">
        <v>0</v>
      </c>
      <c r="J20" s="13">
        <v>0</v>
      </c>
    </row>
    <row r="21" spans="1:11" x14ac:dyDescent="0.25">
      <c r="A21" s="30"/>
      <c r="B21" s="18"/>
      <c r="C21" s="17" t="s">
        <v>22</v>
      </c>
      <c r="D21" s="10" t="s">
        <v>12</v>
      </c>
      <c r="E21" s="10" t="s">
        <v>12</v>
      </c>
      <c r="F21" s="10" t="s">
        <v>12</v>
      </c>
      <c r="G21" s="11" t="s">
        <v>61</v>
      </c>
      <c r="H21" s="67">
        <v>3200</v>
      </c>
      <c r="I21" s="68">
        <v>4800</v>
      </c>
      <c r="J21" s="13">
        <v>0</v>
      </c>
    </row>
    <row r="22" spans="1:11" x14ac:dyDescent="0.25">
      <c r="A22" s="30"/>
      <c r="B22" s="18"/>
      <c r="C22" s="17" t="s">
        <v>26</v>
      </c>
      <c r="D22" s="10" t="s">
        <v>12</v>
      </c>
      <c r="E22" s="10" t="s">
        <v>12</v>
      </c>
      <c r="F22" s="10" t="s">
        <v>12</v>
      </c>
      <c r="G22" s="11" t="s">
        <v>62</v>
      </c>
      <c r="H22" s="67">
        <v>0</v>
      </c>
      <c r="I22" s="68">
        <v>0</v>
      </c>
      <c r="J22" s="13">
        <v>0</v>
      </c>
    </row>
    <row r="23" spans="1:11" x14ac:dyDescent="0.25">
      <c r="A23" s="30"/>
      <c r="B23" s="18"/>
      <c r="C23" s="17" t="s">
        <v>28</v>
      </c>
      <c r="D23" s="10" t="s">
        <v>12</v>
      </c>
      <c r="E23" s="10" t="s">
        <v>12</v>
      </c>
      <c r="F23" s="10" t="s">
        <v>12</v>
      </c>
      <c r="G23" s="11" t="s">
        <v>33</v>
      </c>
      <c r="H23" s="67">
        <v>0</v>
      </c>
      <c r="I23" s="68">
        <v>0</v>
      </c>
      <c r="J23" s="13">
        <v>0</v>
      </c>
    </row>
    <row r="24" spans="1:11" x14ac:dyDescent="0.25">
      <c r="A24" s="30"/>
      <c r="B24" s="18"/>
      <c r="C24" s="17" t="s">
        <v>30</v>
      </c>
      <c r="D24" s="10" t="s">
        <v>12</v>
      </c>
      <c r="E24" s="10" t="s">
        <v>12</v>
      </c>
      <c r="F24" s="10" t="s">
        <v>12</v>
      </c>
      <c r="G24" s="11" t="s">
        <v>35</v>
      </c>
      <c r="H24" s="67">
        <v>0</v>
      </c>
      <c r="I24" s="68">
        <v>0</v>
      </c>
      <c r="J24" s="13">
        <v>0</v>
      </c>
    </row>
    <row r="25" spans="1:11" x14ac:dyDescent="0.25">
      <c r="A25" s="30"/>
      <c r="B25" s="18"/>
      <c r="C25" s="17" t="s">
        <v>32</v>
      </c>
      <c r="D25" s="10" t="s">
        <v>12</v>
      </c>
      <c r="E25" s="10" t="s">
        <v>12</v>
      </c>
      <c r="F25" s="10" t="s">
        <v>12</v>
      </c>
      <c r="G25" s="11" t="s">
        <v>37</v>
      </c>
      <c r="H25" s="67">
        <v>0</v>
      </c>
      <c r="I25" s="68">
        <v>0</v>
      </c>
      <c r="J25" s="13">
        <v>0</v>
      </c>
    </row>
    <row r="26" spans="1:11" x14ac:dyDescent="0.25">
      <c r="A26" s="30"/>
      <c r="B26" s="18"/>
      <c r="C26" s="19" t="s">
        <v>34</v>
      </c>
      <c r="D26" s="20" t="s">
        <v>12</v>
      </c>
      <c r="E26" s="20" t="s">
        <v>12</v>
      </c>
      <c r="F26" s="20" t="s">
        <v>12</v>
      </c>
      <c r="G26" s="21" t="s">
        <v>63</v>
      </c>
      <c r="H26" s="67">
        <v>0</v>
      </c>
      <c r="I26" s="68">
        <v>0</v>
      </c>
      <c r="J26" s="13">
        <v>0</v>
      </c>
    </row>
    <row r="27" spans="1:11" x14ac:dyDescent="0.25">
      <c r="A27" s="30"/>
      <c r="B27" s="49" t="s">
        <v>74</v>
      </c>
      <c r="C27" s="23"/>
      <c r="D27" s="23"/>
      <c r="E27" s="23"/>
      <c r="F27" s="23"/>
      <c r="G27" s="24"/>
      <c r="H27" s="69">
        <f>+SUM(H16:H26)</f>
        <v>11000</v>
      </c>
      <c r="I27" s="70">
        <f>+SUM(I16:I26)</f>
        <v>11498.29</v>
      </c>
      <c r="J27" s="26">
        <f>+SUM(J16:J26)</f>
        <v>4129.3999999999996</v>
      </c>
    </row>
    <row r="28" spans="1:11" x14ac:dyDescent="0.25">
      <c r="A28" s="30"/>
      <c r="B28" s="50" t="s">
        <v>75</v>
      </c>
      <c r="C28" s="9" t="s">
        <v>11</v>
      </c>
      <c r="D28" s="10" t="s">
        <v>12</v>
      </c>
      <c r="E28" s="10" t="s">
        <v>12</v>
      </c>
      <c r="F28" s="10" t="s">
        <v>12</v>
      </c>
      <c r="G28" s="11" t="s">
        <v>57</v>
      </c>
      <c r="H28" s="67">
        <v>877200</v>
      </c>
      <c r="I28" s="68">
        <v>653770</v>
      </c>
      <c r="J28" s="13">
        <v>637331.10000000009</v>
      </c>
    </row>
    <row r="29" spans="1:11" x14ac:dyDescent="0.25">
      <c r="A29" s="30"/>
      <c r="B29" s="18"/>
      <c r="C29" s="9" t="s">
        <v>14</v>
      </c>
      <c r="D29" s="10" t="s">
        <v>12</v>
      </c>
      <c r="E29" s="10" t="s">
        <v>12</v>
      </c>
      <c r="F29" s="10" t="s">
        <v>12</v>
      </c>
      <c r="G29" s="11" t="s">
        <v>58</v>
      </c>
      <c r="H29" s="67">
        <v>605950</v>
      </c>
      <c r="I29" s="68">
        <v>366030</v>
      </c>
      <c r="J29" s="13">
        <v>364342.69999999995</v>
      </c>
    </row>
    <row r="30" spans="1:11" x14ac:dyDescent="0.25">
      <c r="A30" s="30"/>
      <c r="B30" s="18"/>
      <c r="C30" s="17" t="s">
        <v>16</v>
      </c>
      <c r="D30" s="10" t="s">
        <v>12</v>
      </c>
      <c r="E30" s="10" t="s">
        <v>12</v>
      </c>
      <c r="F30" s="10" t="s">
        <v>12</v>
      </c>
      <c r="G30" s="11" t="s">
        <v>59</v>
      </c>
      <c r="H30" s="67">
        <v>44700</v>
      </c>
      <c r="I30" s="68">
        <v>124581</v>
      </c>
      <c r="J30" s="13">
        <v>124580.14</v>
      </c>
    </row>
    <row r="31" spans="1:11" x14ac:dyDescent="0.25">
      <c r="A31" s="30"/>
      <c r="B31" s="18"/>
      <c r="C31" s="17" t="s">
        <v>18</v>
      </c>
      <c r="D31" s="10" t="s">
        <v>12</v>
      </c>
      <c r="E31" s="10" t="s">
        <v>12</v>
      </c>
      <c r="F31" s="10" t="s">
        <v>12</v>
      </c>
      <c r="G31" s="11" t="s">
        <v>23</v>
      </c>
      <c r="H31" s="67">
        <v>0</v>
      </c>
      <c r="I31" s="68">
        <v>0</v>
      </c>
      <c r="J31" s="13">
        <v>0</v>
      </c>
    </row>
    <row r="32" spans="1:11" x14ac:dyDescent="0.25">
      <c r="A32" s="30"/>
      <c r="B32" s="18"/>
      <c r="C32" s="17" t="s">
        <v>20</v>
      </c>
      <c r="D32" s="10" t="s">
        <v>12</v>
      </c>
      <c r="E32" s="10" t="s">
        <v>12</v>
      </c>
      <c r="F32" s="10" t="s">
        <v>12</v>
      </c>
      <c r="G32" s="11" t="s">
        <v>60</v>
      </c>
      <c r="H32" s="67">
        <v>320000</v>
      </c>
      <c r="I32" s="68">
        <v>226911</v>
      </c>
      <c r="J32" s="13">
        <v>213694.02</v>
      </c>
    </row>
    <row r="33" spans="1:10" x14ac:dyDescent="0.25">
      <c r="A33" s="30"/>
      <c r="B33" s="18"/>
      <c r="C33" s="17" t="s">
        <v>22</v>
      </c>
      <c r="D33" s="10" t="s">
        <v>12</v>
      </c>
      <c r="E33" s="10" t="s">
        <v>12</v>
      </c>
      <c r="F33" s="10" t="s">
        <v>12</v>
      </c>
      <c r="G33" s="11" t="s">
        <v>61</v>
      </c>
      <c r="H33" s="67">
        <v>2200</v>
      </c>
      <c r="I33" s="68">
        <v>2086</v>
      </c>
      <c r="J33" s="13">
        <v>2085.4</v>
      </c>
    </row>
    <row r="34" spans="1:10" x14ac:dyDescent="0.25">
      <c r="A34" s="30"/>
      <c r="B34" s="18"/>
      <c r="C34" s="17" t="s">
        <v>26</v>
      </c>
      <c r="D34" s="10" t="s">
        <v>12</v>
      </c>
      <c r="E34" s="10" t="s">
        <v>12</v>
      </c>
      <c r="F34" s="10" t="s">
        <v>12</v>
      </c>
      <c r="G34" s="11" t="s">
        <v>62</v>
      </c>
      <c r="H34" s="67">
        <v>65000</v>
      </c>
      <c r="I34" s="68">
        <v>18059</v>
      </c>
      <c r="J34" s="13">
        <v>18056.38</v>
      </c>
    </row>
    <row r="35" spans="1:10" x14ac:dyDescent="0.25">
      <c r="A35" s="30"/>
      <c r="B35" s="18"/>
      <c r="C35" s="17" t="s">
        <v>28</v>
      </c>
      <c r="D35" s="10" t="s">
        <v>12</v>
      </c>
      <c r="E35" s="10" t="s">
        <v>12</v>
      </c>
      <c r="F35" s="10" t="s">
        <v>12</v>
      </c>
      <c r="G35" s="11" t="s">
        <v>33</v>
      </c>
      <c r="H35" s="67">
        <v>0</v>
      </c>
      <c r="I35" s="68">
        <v>0</v>
      </c>
      <c r="J35" s="13">
        <v>0</v>
      </c>
    </row>
    <row r="36" spans="1:10" x14ac:dyDescent="0.25">
      <c r="A36" s="30"/>
      <c r="B36" s="18"/>
      <c r="C36" s="17" t="s">
        <v>30</v>
      </c>
      <c r="D36" s="10" t="s">
        <v>12</v>
      </c>
      <c r="E36" s="10" t="s">
        <v>12</v>
      </c>
      <c r="F36" s="10" t="s">
        <v>12</v>
      </c>
      <c r="G36" s="11" t="s">
        <v>35</v>
      </c>
      <c r="H36" s="67">
        <v>500</v>
      </c>
      <c r="I36" s="68">
        <v>0</v>
      </c>
      <c r="J36" s="13">
        <v>0</v>
      </c>
    </row>
    <row r="37" spans="1:10" x14ac:dyDescent="0.25">
      <c r="A37" s="30"/>
      <c r="B37" s="18"/>
      <c r="C37" s="17" t="s">
        <v>32</v>
      </c>
      <c r="D37" s="10" t="s">
        <v>12</v>
      </c>
      <c r="E37" s="10" t="s">
        <v>12</v>
      </c>
      <c r="F37" s="10" t="s">
        <v>12</v>
      </c>
      <c r="G37" s="11" t="s">
        <v>37</v>
      </c>
      <c r="H37" s="67">
        <v>1000000</v>
      </c>
      <c r="I37" s="68">
        <v>2114053</v>
      </c>
      <c r="J37" s="13">
        <v>1903385.01</v>
      </c>
    </row>
    <row r="38" spans="1:10" x14ac:dyDescent="0.25">
      <c r="A38" s="30"/>
      <c r="B38" s="52"/>
      <c r="C38" s="19" t="s">
        <v>34</v>
      </c>
      <c r="D38" s="20" t="s">
        <v>12</v>
      </c>
      <c r="E38" s="20" t="s">
        <v>12</v>
      </c>
      <c r="F38" s="20" t="s">
        <v>12</v>
      </c>
      <c r="G38" s="21" t="s">
        <v>63</v>
      </c>
      <c r="H38" s="67">
        <v>0</v>
      </c>
      <c r="I38" s="68">
        <v>0</v>
      </c>
      <c r="J38" s="13">
        <v>0</v>
      </c>
    </row>
    <row r="39" spans="1:10" x14ac:dyDescent="0.25">
      <c r="A39" s="16"/>
      <c r="B39" s="22" t="s">
        <v>76</v>
      </c>
      <c r="C39" s="23"/>
      <c r="D39" s="23"/>
      <c r="E39" s="23"/>
      <c r="F39" s="23"/>
      <c r="G39" s="24"/>
      <c r="H39" s="69">
        <f>+SUM(H28:H38)</f>
        <v>2915550</v>
      </c>
      <c r="I39" s="70">
        <f>+SUM(I28:I38)</f>
        <v>3505490</v>
      </c>
      <c r="J39" s="26">
        <f>+SUM(J28:J38)</f>
        <v>3263474.75</v>
      </c>
    </row>
    <row r="40" spans="1:10" ht="13.5" thickBot="1" x14ac:dyDescent="0.3">
      <c r="A40" s="27" t="s">
        <v>77</v>
      </c>
      <c r="B40" s="27"/>
      <c r="C40" s="28"/>
      <c r="D40" s="28"/>
      <c r="E40" s="28"/>
      <c r="F40" s="28"/>
      <c r="G40" s="28"/>
      <c r="H40" s="71">
        <f>H39+H27+H15</f>
        <v>12099024</v>
      </c>
      <c r="I40" s="71">
        <f t="shared" ref="I40:J40" si="0">I39+I27+I15</f>
        <v>15324885.289999999</v>
      </c>
      <c r="J40" s="29">
        <f t="shared" si="0"/>
        <v>10237763.34</v>
      </c>
    </row>
    <row r="41" spans="1:10" x14ac:dyDescent="0.25">
      <c r="A41" s="30"/>
    </row>
    <row r="42" spans="1:10" x14ac:dyDescent="0.25">
      <c r="A42" s="30"/>
      <c r="I42" s="31"/>
    </row>
    <row r="43" spans="1:10" x14ac:dyDescent="0.25">
      <c r="A43" s="30"/>
      <c r="H43" s="31"/>
      <c r="J43" s="31"/>
    </row>
    <row r="44" spans="1:10" x14ac:dyDescent="0.25">
      <c r="A44" s="30"/>
    </row>
    <row r="45" spans="1:10" x14ac:dyDescent="0.25">
      <c r="A45" s="30"/>
    </row>
    <row r="46" spans="1:10" x14ac:dyDescent="0.25">
      <c r="A46" s="30"/>
    </row>
    <row r="47" spans="1:10" x14ac:dyDescent="0.25">
      <c r="A47" s="30"/>
    </row>
    <row r="48" spans="1:10" x14ac:dyDescent="0.25">
      <c r="A48" s="30"/>
    </row>
    <row r="49" spans="1:1" x14ac:dyDescent="0.25">
      <c r="A49" s="30"/>
    </row>
    <row r="50" spans="1:1" x14ac:dyDescent="0.25">
      <c r="A50" s="30"/>
    </row>
    <row r="51" spans="1:1" x14ac:dyDescent="0.25">
      <c r="A51" s="30"/>
    </row>
    <row r="52" spans="1:1" x14ac:dyDescent="0.25">
      <c r="A52" s="30"/>
    </row>
    <row r="53" spans="1:1" x14ac:dyDescent="0.25">
      <c r="A53" s="30"/>
    </row>
    <row r="54" spans="1:1" x14ac:dyDescent="0.25">
      <c r="A54" s="30"/>
    </row>
    <row r="55" spans="1:1" x14ac:dyDescent="0.25">
      <c r="A55" s="30"/>
    </row>
    <row r="56" spans="1:1" x14ac:dyDescent="0.25">
      <c r="A56" s="30"/>
    </row>
    <row r="57" spans="1:1" x14ac:dyDescent="0.25">
      <c r="A57" s="30"/>
    </row>
    <row r="58" spans="1:1" x14ac:dyDescent="0.25">
      <c r="A58" s="30"/>
    </row>
    <row r="59" spans="1:1" x14ac:dyDescent="0.25">
      <c r="A59" s="30"/>
    </row>
    <row r="60" spans="1:1" x14ac:dyDescent="0.25">
      <c r="A60" s="30"/>
    </row>
    <row r="61" spans="1:1" x14ac:dyDescent="0.25">
      <c r="A61" s="30"/>
    </row>
    <row r="62" spans="1:1" x14ac:dyDescent="0.25">
      <c r="A62" s="30"/>
    </row>
    <row r="63" spans="1:1" x14ac:dyDescent="0.25">
      <c r="A63" s="30"/>
    </row>
    <row r="64" spans="1:1" x14ac:dyDescent="0.25">
      <c r="A64" s="30"/>
    </row>
    <row r="65" spans="1:1" x14ac:dyDescent="0.25">
      <c r="A65" s="30"/>
    </row>
    <row r="66" spans="1:1" x14ac:dyDescent="0.25">
      <c r="A66" s="30"/>
    </row>
    <row r="67" spans="1:1" x14ac:dyDescent="0.25">
      <c r="A67" s="30"/>
    </row>
    <row r="68" spans="1:1" x14ac:dyDescent="0.25">
      <c r="A68" s="30"/>
    </row>
    <row r="69" spans="1:1" x14ac:dyDescent="0.25">
      <c r="A69" s="30"/>
    </row>
    <row r="70" spans="1:1" x14ac:dyDescent="0.25">
      <c r="A70" s="30"/>
    </row>
    <row r="71" spans="1:1" x14ac:dyDescent="0.25">
      <c r="A71" s="30"/>
    </row>
    <row r="72" spans="1:1" x14ac:dyDescent="0.25">
      <c r="A72" s="30"/>
    </row>
  </sheetData>
  <mergeCells count="1">
    <mergeCell ref="A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06114-5E65-459D-B6DA-BA835D98070B}">
  <dimension ref="A1:L17"/>
  <sheetViews>
    <sheetView zoomScale="120" zoomScaleNormal="120" workbookViewId="0">
      <selection activeCell="G21" sqref="G21"/>
    </sheetView>
  </sheetViews>
  <sheetFormatPr defaultColWidth="20" defaultRowHeight="15" customHeight="1" x14ac:dyDescent="0.25"/>
  <cols>
    <col min="1" max="1" width="17.42578125" style="3" customWidth="1"/>
    <col min="2" max="2" width="15.7109375" style="3" customWidth="1"/>
    <col min="3" max="3" width="32.7109375" style="3" customWidth="1"/>
    <col min="4" max="7" width="12.28515625" style="3" customWidth="1"/>
    <col min="8" max="16384" width="20" style="3"/>
  </cols>
  <sheetData>
    <row r="1" spans="1:12" ht="12.75" x14ac:dyDescent="0.25">
      <c r="A1" s="1" t="s">
        <v>79</v>
      </c>
      <c r="B1" s="2"/>
      <c r="C1" s="2"/>
      <c r="D1" s="2"/>
      <c r="E1" s="2"/>
      <c r="F1" s="2"/>
      <c r="G1" s="2"/>
    </row>
    <row r="2" spans="1:12" ht="13.5" thickBot="1" x14ac:dyDescent="0.3">
      <c r="G2" s="4" t="s">
        <v>0</v>
      </c>
    </row>
    <row r="3" spans="1:12" ht="31.5" customHeight="1" thickBot="1" x14ac:dyDescent="0.3">
      <c r="A3" s="5" t="s">
        <v>1</v>
      </c>
      <c r="B3" s="5" t="s">
        <v>2</v>
      </c>
      <c r="C3" s="5" t="s">
        <v>6</v>
      </c>
      <c r="D3" s="6" t="s">
        <v>64</v>
      </c>
      <c r="E3" s="6" t="s">
        <v>65</v>
      </c>
      <c r="F3" s="6" t="s">
        <v>66</v>
      </c>
      <c r="G3" s="6" t="s">
        <v>67</v>
      </c>
    </row>
    <row r="4" spans="1:12" ht="15" customHeight="1" x14ac:dyDescent="0.25">
      <c r="A4" s="41" t="s">
        <v>126</v>
      </c>
      <c r="B4" s="42" t="s">
        <v>71</v>
      </c>
      <c r="C4" s="35" t="s">
        <v>68</v>
      </c>
      <c r="D4" s="12">
        <v>2035422.64</v>
      </c>
      <c r="E4" s="13">
        <v>5061894.6399999997</v>
      </c>
      <c r="F4" s="13">
        <v>6970159.1899999995</v>
      </c>
      <c r="G4" s="36">
        <v>127158.08999999985</v>
      </c>
      <c r="H4" s="37"/>
      <c r="I4" s="37"/>
      <c r="J4" s="37"/>
    </row>
    <row r="5" spans="1:12" ht="15" customHeight="1" x14ac:dyDescent="0.25">
      <c r="A5" s="15"/>
      <c r="B5" s="18"/>
      <c r="C5" s="11" t="s">
        <v>69</v>
      </c>
      <c r="D5" s="39">
        <v>0</v>
      </c>
      <c r="E5" s="40">
        <v>2453.92</v>
      </c>
      <c r="F5" s="40">
        <v>8897.85</v>
      </c>
      <c r="G5" s="13">
        <v>-6443.93</v>
      </c>
      <c r="H5" s="37"/>
      <c r="I5" s="37"/>
      <c r="J5" s="37"/>
      <c r="K5" s="37"/>
      <c r="L5" s="37"/>
    </row>
    <row r="6" spans="1:12" ht="15" customHeight="1" x14ac:dyDescent="0.25">
      <c r="A6" s="15"/>
      <c r="B6" s="80" t="s">
        <v>72</v>
      </c>
      <c r="C6" s="85"/>
      <c r="D6" s="26">
        <f>+D4+D5</f>
        <v>2035422.64</v>
      </c>
      <c r="E6" s="26">
        <f>+E4+E5</f>
        <v>5064348.5599999996</v>
      </c>
      <c r="F6" s="26">
        <f>+F4+F5</f>
        <v>6979057.0399999991</v>
      </c>
      <c r="G6" s="26">
        <f>+G4+G5</f>
        <v>120714.15999999986</v>
      </c>
      <c r="H6" s="37"/>
      <c r="I6" s="37"/>
      <c r="J6" s="37"/>
    </row>
    <row r="7" spans="1:12" ht="15" customHeight="1" x14ac:dyDescent="0.25">
      <c r="A7" s="16"/>
      <c r="B7" s="8" t="s">
        <v>73</v>
      </c>
      <c r="C7" s="35" t="s">
        <v>68</v>
      </c>
      <c r="D7" s="12">
        <v>498.29</v>
      </c>
      <c r="E7" s="13">
        <v>4316.32</v>
      </c>
      <c r="F7" s="13">
        <v>4129.3999999999996</v>
      </c>
      <c r="G7" s="36">
        <v>685.21</v>
      </c>
      <c r="H7" s="37"/>
      <c r="I7" s="37"/>
      <c r="J7" s="37"/>
    </row>
    <row r="8" spans="1:12" ht="15" customHeight="1" x14ac:dyDescent="0.25">
      <c r="A8" s="16"/>
      <c r="B8" s="18"/>
      <c r="C8" s="11" t="s">
        <v>69</v>
      </c>
      <c r="D8" s="39">
        <v>0</v>
      </c>
      <c r="E8" s="40">
        <v>0</v>
      </c>
      <c r="F8" s="40">
        <v>0</v>
      </c>
      <c r="G8" s="13">
        <v>0</v>
      </c>
      <c r="H8" s="37"/>
      <c r="I8" s="37"/>
      <c r="J8" s="37"/>
    </row>
    <row r="9" spans="1:12" ht="15" customHeight="1" x14ac:dyDescent="0.25">
      <c r="A9" s="16"/>
      <c r="B9" s="84" t="s">
        <v>74</v>
      </c>
      <c r="C9" s="85"/>
      <c r="D9" s="26">
        <f>+D7+D8</f>
        <v>498.29</v>
      </c>
      <c r="E9" s="26">
        <f>+E7+E8</f>
        <v>4316.32</v>
      </c>
      <c r="F9" s="26">
        <f>+F7+F8</f>
        <v>4129.3999999999996</v>
      </c>
      <c r="G9" s="26">
        <f>+G7+G8</f>
        <v>685.21</v>
      </c>
      <c r="H9" s="37"/>
      <c r="I9" s="37"/>
      <c r="J9" s="37"/>
    </row>
    <row r="10" spans="1:12" ht="15" customHeight="1" x14ac:dyDescent="0.25">
      <c r="A10" s="16"/>
      <c r="B10" s="50" t="s">
        <v>75</v>
      </c>
      <c r="C10" s="35" t="s">
        <v>68</v>
      </c>
      <c r="D10" s="12">
        <v>496301.74</v>
      </c>
      <c r="E10" s="13">
        <v>2789177.6400000006</v>
      </c>
      <c r="F10" s="13">
        <v>3263474.75</v>
      </c>
      <c r="G10" s="36">
        <v>22004.63000000082</v>
      </c>
      <c r="H10" s="37"/>
      <c r="I10" s="37"/>
      <c r="J10" s="37"/>
    </row>
    <row r="11" spans="1:12" ht="15" customHeight="1" x14ac:dyDescent="0.25">
      <c r="A11" s="16"/>
      <c r="B11" s="18"/>
      <c r="C11" s="10" t="s">
        <v>69</v>
      </c>
      <c r="D11" s="39">
        <v>0</v>
      </c>
      <c r="E11" s="40">
        <v>0</v>
      </c>
      <c r="F11" s="40">
        <v>0</v>
      </c>
      <c r="G11" s="13">
        <v>0</v>
      </c>
      <c r="H11" s="37"/>
      <c r="I11" s="37"/>
      <c r="J11" s="37"/>
    </row>
    <row r="12" spans="1:12" ht="15" customHeight="1" x14ac:dyDescent="0.25">
      <c r="A12" s="16"/>
      <c r="B12" s="80" t="s">
        <v>76</v>
      </c>
      <c r="C12" s="85"/>
      <c r="D12" s="26">
        <f>+D10+D11</f>
        <v>496301.74</v>
      </c>
      <c r="E12" s="26">
        <f>+E10+E11</f>
        <v>2789177.6400000006</v>
      </c>
      <c r="F12" s="26">
        <f>+F10+F11</f>
        <v>3263474.75</v>
      </c>
      <c r="G12" s="26">
        <f>+G10+G11</f>
        <v>22004.63000000082</v>
      </c>
      <c r="H12" s="37"/>
      <c r="I12" s="37"/>
      <c r="J12" s="37"/>
    </row>
    <row r="13" spans="1:12" ht="16.149999999999999" customHeight="1" thickBot="1" x14ac:dyDescent="0.3">
      <c r="A13" s="27" t="s">
        <v>77</v>
      </c>
      <c r="B13" s="27"/>
      <c r="C13" s="28"/>
      <c r="D13" s="33">
        <f>D12+D9+D6</f>
        <v>2532222.67</v>
      </c>
      <c r="E13" s="33">
        <f t="shared" ref="E13:G13" si="0">E12+E9+E6</f>
        <v>7857842.5199999996</v>
      </c>
      <c r="F13" s="33">
        <f t="shared" si="0"/>
        <v>10246661.189999999</v>
      </c>
      <c r="G13" s="33">
        <f t="shared" si="0"/>
        <v>143404.00000000067</v>
      </c>
    </row>
    <row r="14" spans="1:12" ht="12.75" x14ac:dyDescent="0.25">
      <c r="A14" s="30"/>
    </row>
    <row r="15" spans="1:12" ht="12.75" x14ac:dyDescent="0.25">
      <c r="A15" s="30"/>
      <c r="D15" s="31"/>
    </row>
    <row r="16" spans="1:12" ht="12.75" x14ac:dyDescent="0.25">
      <c r="D16" s="31"/>
      <c r="G16" s="31"/>
    </row>
    <row r="17" spans="4:4" ht="12.75" x14ac:dyDescent="0.25">
      <c r="D17" s="31"/>
    </row>
  </sheetData>
  <mergeCells count="3">
    <mergeCell ref="B6:C6"/>
    <mergeCell ref="B9:C9"/>
    <mergeCell ref="B12:C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E2C43-CA85-480A-BAAC-7F94424A797C}">
  <dimension ref="A1:J29"/>
  <sheetViews>
    <sheetView zoomScale="120" zoomScaleNormal="120" workbookViewId="0">
      <selection activeCell="I34" sqref="I34"/>
    </sheetView>
  </sheetViews>
  <sheetFormatPr defaultColWidth="20" defaultRowHeight="12.75" x14ac:dyDescent="0.25"/>
  <cols>
    <col min="1" max="1" width="17.42578125" style="3" customWidth="1"/>
    <col min="2" max="2" width="15.7109375" style="3" customWidth="1"/>
    <col min="3" max="3" width="6.85546875" style="3" bestFit="1" customWidth="1"/>
    <col min="4" max="5" width="6.28515625" style="3" customWidth="1"/>
    <col min="6" max="6" width="29.85546875" style="3" customWidth="1"/>
    <col min="7" max="9" width="12.28515625" style="3" customWidth="1"/>
    <col min="10" max="11" width="7.7109375" style="3" customWidth="1"/>
    <col min="12" max="16384" width="20" style="3"/>
  </cols>
  <sheetData>
    <row r="1" spans="1:10" x14ac:dyDescent="0.25">
      <c r="A1" s="1" t="s">
        <v>136</v>
      </c>
      <c r="B1" s="2"/>
      <c r="C1" s="2"/>
      <c r="D1" s="2"/>
      <c r="E1" s="2"/>
      <c r="F1" s="2"/>
      <c r="G1" s="2"/>
      <c r="H1" s="2"/>
      <c r="I1" s="2"/>
    </row>
    <row r="2" spans="1:10" ht="13.5" thickBot="1" x14ac:dyDescent="0.3">
      <c r="I2" s="4" t="s">
        <v>0</v>
      </c>
    </row>
    <row r="3" spans="1:10" ht="31.5" customHeight="1" thickBot="1" x14ac:dyDescent="0.3">
      <c r="A3" s="5" t="s">
        <v>1</v>
      </c>
      <c r="B3" s="5" t="s">
        <v>2</v>
      </c>
      <c r="C3" s="5" t="s">
        <v>3</v>
      </c>
      <c r="D3" s="6" t="s">
        <v>4</v>
      </c>
      <c r="E3" s="5" t="s">
        <v>5</v>
      </c>
      <c r="F3" s="5" t="s">
        <v>6</v>
      </c>
      <c r="G3" s="74" t="s">
        <v>7</v>
      </c>
      <c r="H3" s="74" t="s">
        <v>8</v>
      </c>
      <c r="I3" s="6" t="s">
        <v>9</v>
      </c>
    </row>
    <row r="4" spans="1:10" ht="15" customHeight="1" x14ac:dyDescent="0.25">
      <c r="A4" s="7" t="s">
        <v>127</v>
      </c>
      <c r="B4" s="8" t="s">
        <v>80</v>
      </c>
      <c r="C4" s="9" t="s">
        <v>11</v>
      </c>
      <c r="D4" s="10" t="s">
        <v>12</v>
      </c>
      <c r="E4" s="10" t="s">
        <v>12</v>
      </c>
      <c r="F4" s="11" t="s">
        <v>13</v>
      </c>
      <c r="G4" s="75">
        <v>0</v>
      </c>
      <c r="H4" s="75">
        <v>0</v>
      </c>
      <c r="I4" s="13">
        <v>0</v>
      </c>
      <c r="J4" s="14"/>
    </row>
    <row r="5" spans="1:10" ht="15" customHeight="1" x14ac:dyDescent="0.25">
      <c r="B5" s="18"/>
      <c r="C5" s="9" t="s">
        <v>14</v>
      </c>
      <c r="D5" s="10" t="s">
        <v>12</v>
      </c>
      <c r="E5" s="10" t="s">
        <v>12</v>
      </c>
      <c r="F5" s="11" t="s">
        <v>15</v>
      </c>
      <c r="G5" s="75">
        <v>0</v>
      </c>
      <c r="H5" s="75">
        <v>0</v>
      </c>
      <c r="I5" s="13">
        <v>0</v>
      </c>
    </row>
    <row r="6" spans="1:10" ht="15" customHeight="1" x14ac:dyDescent="0.25">
      <c r="B6" s="18"/>
      <c r="C6" s="17" t="s">
        <v>16</v>
      </c>
      <c r="D6" s="10" t="s">
        <v>12</v>
      </c>
      <c r="E6" s="10" t="s">
        <v>12</v>
      </c>
      <c r="F6" s="11" t="s">
        <v>17</v>
      </c>
      <c r="G6" s="75">
        <v>0</v>
      </c>
      <c r="H6" s="75">
        <v>0</v>
      </c>
      <c r="I6" s="13">
        <v>0</v>
      </c>
      <c r="J6" s="14"/>
    </row>
    <row r="7" spans="1:10" ht="15" customHeight="1" x14ac:dyDescent="0.25">
      <c r="B7" s="18"/>
      <c r="C7" s="17" t="s">
        <v>18</v>
      </c>
      <c r="D7" s="10" t="s">
        <v>12</v>
      </c>
      <c r="E7" s="10" t="s">
        <v>12</v>
      </c>
      <c r="F7" s="11" t="s">
        <v>19</v>
      </c>
      <c r="G7" s="75">
        <v>0</v>
      </c>
      <c r="H7" s="75">
        <v>0</v>
      </c>
      <c r="I7" s="13">
        <v>0</v>
      </c>
      <c r="J7" s="14"/>
    </row>
    <row r="8" spans="1:10" ht="15" customHeight="1" x14ac:dyDescent="0.25">
      <c r="A8" s="16"/>
      <c r="B8" s="16"/>
      <c r="C8" s="17" t="s">
        <v>20</v>
      </c>
      <c r="D8" s="10" t="s">
        <v>12</v>
      </c>
      <c r="E8" s="10" t="s">
        <v>12</v>
      </c>
      <c r="F8" s="11" t="s">
        <v>21</v>
      </c>
      <c r="G8" s="75">
        <v>0</v>
      </c>
      <c r="H8" s="75">
        <v>0</v>
      </c>
      <c r="I8" s="13">
        <v>0</v>
      </c>
      <c r="J8" s="14"/>
    </row>
    <row r="9" spans="1:10" ht="15" customHeight="1" x14ac:dyDescent="0.25">
      <c r="A9" s="16"/>
      <c r="B9" s="16"/>
      <c r="C9" s="17" t="s">
        <v>22</v>
      </c>
      <c r="D9" s="10" t="s">
        <v>12</v>
      </c>
      <c r="E9" s="10" t="s">
        <v>12</v>
      </c>
      <c r="F9" s="11" t="s">
        <v>23</v>
      </c>
      <c r="G9" s="75">
        <v>440000</v>
      </c>
      <c r="H9" s="75">
        <v>440000</v>
      </c>
      <c r="I9" s="13">
        <v>360841.15</v>
      </c>
      <c r="J9" s="14"/>
    </row>
    <row r="10" spans="1:10" ht="15" customHeight="1" x14ac:dyDescent="0.25">
      <c r="A10" s="16"/>
      <c r="B10" s="16"/>
      <c r="C10" s="17"/>
      <c r="D10" s="10"/>
      <c r="E10" s="10"/>
      <c r="F10" s="63" t="s">
        <v>24</v>
      </c>
      <c r="G10" s="75">
        <v>440000</v>
      </c>
      <c r="H10" s="75">
        <v>440000</v>
      </c>
      <c r="I10" s="13">
        <v>360000</v>
      </c>
      <c r="J10" s="14"/>
    </row>
    <row r="11" spans="1:10" ht="15" customHeight="1" x14ac:dyDescent="0.25">
      <c r="A11" s="16"/>
      <c r="B11" s="16"/>
      <c r="C11" s="17"/>
      <c r="D11" s="10"/>
      <c r="E11" s="10"/>
      <c r="F11" s="64" t="s">
        <v>25</v>
      </c>
      <c r="G11" s="75">
        <v>0</v>
      </c>
      <c r="H11" s="75">
        <v>0</v>
      </c>
      <c r="I11" s="13">
        <v>0</v>
      </c>
      <c r="J11" s="14"/>
    </row>
    <row r="12" spans="1:10" ht="15" customHeight="1" x14ac:dyDescent="0.25">
      <c r="A12" s="16"/>
      <c r="B12" s="16"/>
      <c r="C12" s="17" t="s">
        <v>26</v>
      </c>
      <c r="D12" s="10" t="s">
        <v>12</v>
      </c>
      <c r="E12" s="10" t="s">
        <v>12</v>
      </c>
      <c r="F12" s="11" t="s">
        <v>27</v>
      </c>
      <c r="G12" s="75">
        <v>1500</v>
      </c>
      <c r="H12" s="75">
        <v>1500</v>
      </c>
      <c r="I12" s="13">
        <v>53156.82</v>
      </c>
      <c r="J12" s="14"/>
    </row>
    <row r="13" spans="1:10" ht="15" customHeight="1" x14ac:dyDescent="0.25">
      <c r="A13" s="16"/>
      <c r="B13" s="16"/>
      <c r="C13" s="17" t="s">
        <v>28</v>
      </c>
      <c r="D13" s="10" t="s">
        <v>12</v>
      </c>
      <c r="E13" s="10" t="s">
        <v>12</v>
      </c>
      <c r="F13" s="11" t="s">
        <v>29</v>
      </c>
      <c r="G13" s="75">
        <v>0</v>
      </c>
      <c r="H13" s="75">
        <v>0</v>
      </c>
      <c r="I13" s="13">
        <v>2500</v>
      </c>
      <c r="J13" s="32"/>
    </row>
    <row r="14" spans="1:10" ht="15" customHeight="1" x14ac:dyDescent="0.25">
      <c r="A14" s="16"/>
      <c r="B14" s="16"/>
      <c r="C14" s="17" t="s">
        <v>30</v>
      </c>
      <c r="D14" s="10" t="s">
        <v>12</v>
      </c>
      <c r="E14" s="10" t="s">
        <v>12</v>
      </c>
      <c r="F14" s="11" t="s">
        <v>31</v>
      </c>
      <c r="G14" s="76">
        <v>0</v>
      </c>
      <c r="H14" s="75">
        <v>0</v>
      </c>
      <c r="I14" s="13">
        <v>0</v>
      </c>
      <c r="J14" s="14"/>
    </row>
    <row r="15" spans="1:10" ht="15" customHeight="1" x14ac:dyDescent="0.25">
      <c r="A15" s="16"/>
      <c r="B15" s="16"/>
      <c r="C15" s="17" t="s">
        <v>32</v>
      </c>
      <c r="D15" s="10" t="s">
        <v>12</v>
      </c>
      <c r="E15" s="10" t="s">
        <v>12</v>
      </c>
      <c r="F15" s="11" t="s">
        <v>33</v>
      </c>
      <c r="G15" s="76">
        <v>0</v>
      </c>
      <c r="H15" s="75">
        <v>0</v>
      </c>
      <c r="I15" s="13">
        <v>0</v>
      </c>
      <c r="J15" s="14"/>
    </row>
    <row r="16" spans="1:10" ht="15" customHeight="1" x14ac:dyDescent="0.25">
      <c r="A16" s="16"/>
      <c r="B16" s="16"/>
      <c r="C16" s="17"/>
      <c r="D16" s="10"/>
      <c r="E16" s="10"/>
      <c r="F16" s="65" t="s">
        <v>24</v>
      </c>
      <c r="G16" s="76">
        <v>0</v>
      </c>
      <c r="H16" s="75">
        <v>0</v>
      </c>
      <c r="I16" s="13">
        <v>0</v>
      </c>
      <c r="J16" s="14"/>
    </row>
    <row r="17" spans="1:10" ht="15" customHeight="1" x14ac:dyDescent="0.25">
      <c r="A17" s="16"/>
      <c r="B17" s="16"/>
      <c r="C17" s="17"/>
      <c r="D17" s="10"/>
      <c r="E17" s="10"/>
      <c r="F17" s="66" t="s">
        <v>25</v>
      </c>
      <c r="G17" s="76">
        <v>0</v>
      </c>
      <c r="H17" s="75">
        <v>0</v>
      </c>
      <c r="I17" s="13">
        <v>0</v>
      </c>
      <c r="J17" s="14"/>
    </row>
    <row r="18" spans="1:10" ht="15" customHeight="1" x14ac:dyDescent="0.25">
      <c r="A18" s="16"/>
      <c r="B18" s="16"/>
      <c r="C18" s="17" t="s">
        <v>34</v>
      </c>
      <c r="D18" s="10" t="s">
        <v>12</v>
      </c>
      <c r="E18" s="10" t="s">
        <v>12</v>
      </c>
      <c r="F18" s="11" t="s">
        <v>35</v>
      </c>
      <c r="G18" s="76">
        <v>0</v>
      </c>
      <c r="H18" s="75">
        <v>0</v>
      </c>
      <c r="I18" s="13">
        <v>0</v>
      </c>
      <c r="J18" s="14"/>
    </row>
    <row r="19" spans="1:10" ht="15" customHeight="1" x14ac:dyDescent="0.25">
      <c r="A19" s="16"/>
      <c r="B19" s="16"/>
      <c r="C19" s="17" t="s">
        <v>36</v>
      </c>
      <c r="D19" s="10" t="s">
        <v>12</v>
      </c>
      <c r="E19" s="10" t="s">
        <v>12</v>
      </c>
      <c r="F19" s="11" t="s">
        <v>37</v>
      </c>
      <c r="G19" s="76">
        <v>0</v>
      </c>
      <c r="H19" s="75">
        <v>0</v>
      </c>
      <c r="I19" s="13">
        <v>0</v>
      </c>
      <c r="J19" s="14"/>
    </row>
    <row r="20" spans="1:10" ht="15" customHeight="1" x14ac:dyDescent="0.25">
      <c r="A20" s="16"/>
      <c r="B20" s="16"/>
      <c r="C20" s="17" t="s">
        <v>38</v>
      </c>
      <c r="D20" s="10" t="s">
        <v>12</v>
      </c>
      <c r="E20" s="10" t="s">
        <v>12</v>
      </c>
      <c r="F20" s="11" t="s">
        <v>39</v>
      </c>
      <c r="G20" s="76">
        <v>0</v>
      </c>
      <c r="H20" s="75">
        <v>0</v>
      </c>
      <c r="I20" s="13">
        <v>0</v>
      </c>
      <c r="J20" s="14"/>
    </row>
    <row r="21" spans="1:10" ht="15" customHeight="1" x14ac:dyDescent="0.25">
      <c r="A21" s="30"/>
      <c r="B21" s="18"/>
      <c r="C21" s="17" t="s">
        <v>40</v>
      </c>
      <c r="D21" s="10" t="s">
        <v>12</v>
      </c>
      <c r="E21" s="10" t="s">
        <v>12</v>
      </c>
      <c r="F21" s="11" t="s">
        <v>41</v>
      </c>
      <c r="G21" s="76">
        <v>0</v>
      </c>
      <c r="H21" s="75">
        <v>0</v>
      </c>
      <c r="I21" s="13">
        <v>0</v>
      </c>
      <c r="J21" s="14"/>
    </row>
    <row r="22" spans="1:10" ht="15" customHeight="1" x14ac:dyDescent="0.25">
      <c r="A22" s="30"/>
      <c r="B22" s="18"/>
      <c r="C22" s="17" t="s">
        <v>42</v>
      </c>
      <c r="D22" s="10" t="s">
        <v>12</v>
      </c>
      <c r="E22" s="10" t="s">
        <v>12</v>
      </c>
      <c r="F22" s="11" t="s">
        <v>43</v>
      </c>
      <c r="G22" s="76">
        <v>0</v>
      </c>
      <c r="H22" s="75">
        <v>0</v>
      </c>
      <c r="I22" s="13">
        <v>0</v>
      </c>
      <c r="J22" s="14"/>
    </row>
    <row r="23" spans="1:10" ht="15" customHeight="1" x14ac:dyDescent="0.25">
      <c r="A23" s="30"/>
      <c r="B23" s="18"/>
      <c r="C23" s="19" t="s">
        <v>44</v>
      </c>
      <c r="D23" s="20" t="s">
        <v>12</v>
      </c>
      <c r="E23" s="20" t="s">
        <v>12</v>
      </c>
      <c r="F23" s="21" t="s">
        <v>45</v>
      </c>
      <c r="G23" s="76">
        <v>0</v>
      </c>
      <c r="H23" s="75">
        <v>63169.98</v>
      </c>
      <c r="I23" s="13">
        <v>63169.98</v>
      </c>
      <c r="J23" s="14"/>
    </row>
    <row r="24" spans="1:10" x14ac:dyDescent="0.25">
      <c r="A24" s="30"/>
      <c r="B24" s="80" t="s">
        <v>81</v>
      </c>
      <c r="C24" s="81"/>
      <c r="D24" s="81"/>
      <c r="E24" s="81"/>
      <c r="F24" s="82"/>
      <c r="G24" s="77">
        <v>441500</v>
      </c>
      <c r="H24" s="78">
        <v>504669.98</v>
      </c>
      <c r="I24" s="26">
        <v>479667.94999999995</v>
      </c>
      <c r="J24" s="14"/>
    </row>
    <row r="25" spans="1:10" ht="16.149999999999999" customHeight="1" thickBot="1" x14ac:dyDescent="0.3">
      <c r="A25" s="27" t="s">
        <v>82</v>
      </c>
      <c r="B25" s="27"/>
      <c r="C25" s="28"/>
      <c r="D25" s="28"/>
      <c r="E25" s="28"/>
      <c r="F25" s="28"/>
      <c r="G25" s="79">
        <v>441500</v>
      </c>
      <c r="H25" s="79">
        <v>504669.98</v>
      </c>
      <c r="I25" s="33">
        <v>479667.94999999995</v>
      </c>
    </row>
    <row r="27" spans="1:10" x14ac:dyDescent="0.25">
      <c r="H27" s="31"/>
      <c r="I27" s="31"/>
    </row>
    <row r="28" spans="1:10" x14ac:dyDescent="0.25">
      <c r="H28" s="31"/>
    </row>
    <row r="29" spans="1:10" x14ac:dyDescent="0.25">
      <c r="G29" s="31"/>
      <c r="H29" s="31"/>
    </row>
  </sheetData>
  <mergeCells count="1">
    <mergeCell ref="B24:F2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0ACE7-63DE-455F-92F3-9573F009DDD0}">
  <dimension ref="A1:K50"/>
  <sheetViews>
    <sheetView zoomScale="120" zoomScaleNormal="120" workbookViewId="0">
      <selection activeCell="K27" sqref="K27"/>
    </sheetView>
  </sheetViews>
  <sheetFormatPr defaultColWidth="20" defaultRowHeight="12.75" x14ac:dyDescent="0.25"/>
  <cols>
    <col min="1" max="1" width="17.42578125" style="3" customWidth="1"/>
    <col min="2" max="2" width="15.7109375" style="3" customWidth="1"/>
    <col min="3" max="6" width="6.28515625" style="3" customWidth="1"/>
    <col min="7" max="7" width="29.85546875" style="3" customWidth="1"/>
    <col min="8" max="10" width="12.28515625" style="3" customWidth="1"/>
    <col min="11" max="11" width="7.7109375" style="3" customWidth="1"/>
    <col min="12" max="16384" width="20" style="3"/>
  </cols>
  <sheetData>
    <row r="1" spans="1:11" x14ac:dyDescent="0.25">
      <c r="A1" s="1" t="s">
        <v>86</v>
      </c>
      <c r="B1" s="2"/>
      <c r="C1" s="2"/>
      <c r="D1" s="2"/>
      <c r="E1" s="2"/>
      <c r="F1" s="2"/>
      <c r="G1" s="2"/>
      <c r="H1" s="2"/>
      <c r="I1" s="2"/>
      <c r="J1" s="2"/>
    </row>
    <row r="2" spans="1:11" ht="13.5" thickBot="1" x14ac:dyDescent="0.3">
      <c r="J2" s="4" t="s">
        <v>0</v>
      </c>
    </row>
    <row r="3" spans="1:11" ht="31.5" customHeight="1" thickBot="1" x14ac:dyDescent="0.3">
      <c r="A3" s="5" t="s">
        <v>1</v>
      </c>
      <c r="B3" s="5" t="s">
        <v>2</v>
      </c>
      <c r="C3" s="5" t="s">
        <v>49</v>
      </c>
      <c r="D3" s="6" t="s">
        <v>50</v>
      </c>
      <c r="E3" s="5" t="s">
        <v>51</v>
      </c>
      <c r="F3" s="5" t="s">
        <v>52</v>
      </c>
      <c r="G3" s="5" t="s">
        <v>6</v>
      </c>
      <c r="H3" s="6" t="s">
        <v>53</v>
      </c>
      <c r="I3" s="6" t="s">
        <v>54</v>
      </c>
      <c r="J3" s="6" t="s">
        <v>83</v>
      </c>
    </row>
    <row r="4" spans="1:11" ht="15" customHeight="1" x14ac:dyDescent="0.25">
      <c r="A4" s="7" t="s">
        <v>127</v>
      </c>
      <c r="B4" s="8" t="s">
        <v>80</v>
      </c>
      <c r="C4" s="9" t="s">
        <v>11</v>
      </c>
      <c r="D4" s="10" t="s">
        <v>12</v>
      </c>
      <c r="E4" s="10" t="s">
        <v>12</v>
      </c>
      <c r="F4" s="10" t="s">
        <v>12</v>
      </c>
      <c r="G4" s="11" t="s">
        <v>57</v>
      </c>
      <c r="H4" s="67">
        <v>211970</v>
      </c>
      <c r="I4" s="68">
        <v>224676.64</v>
      </c>
      <c r="J4" s="13">
        <v>218832.76</v>
      </c>
      <c r="K4" s="14"/>
    </row>
    <row r="5" spans="1:11" ht="15" customHeight="1" x14ac:dyDescent="0.25">
      <c r="A5" s="15"/>
      <c r="B5" s="16"/>
      <c r="C5" s="9" t="s">
        <v>14</v>
      </c>
      <c r="D5" s="10" t="s">
        <v>12</v>
      </c>
      <c r="E5" s="10" t="s">
        <v>12</v>
      </c>
      <c r="F5" s="10" t="s">
        <v>12</v>
      </c>
      <c r="G5" s="11" t="s">
        <v>58</v>
      </c>
      <c r="H5" s="67">
        <v>145527</v>
      </c>
      <c r="I5" s="68">
        <v>231620.05000000002</v>
      </c>
      <c r="J5" s="13">
        <v>198985.94</v>
      </c>
    </row>
    <row r="6" spans="1:11" ht="15" customHeight="1" x14ac:dyDescent="0.25">
      <c r="A6" s="15"/>
      <c r="B6" s="16"/>
      <c r="C6" s="17" t="s">
        <v>16</v>
      </c>
      <c r="D6" s="10" t="s">
        <v>12</v>
      </c>
      <c r="E6" s="10" t="s">
        <v>12</v>
      </c>
      <c r="F6" s="10" t="s">
        <v>12</v>
      </c>
      <c r="G6" s="11" t="s">
        <v>59</v>
      </c>
      <c r="H6" s="67">
        <v>0</v>
      </c>
      <c r="I6" s="68">
        <v>28.48</v>
      </c>
      <c r="J6" s="13">
        <v>28.48</v>
      </c>
      <c r="K6" s="14"/>
    </row>
    <row r="7" spans="1:11" ht="15" customHeight="1" x14ac:dyDescent="0.25">
      <c r="A7" s="15"/>
      <c r="B7" s="16"/>
      <c r="C7" s="17" t="s">
        <v>18</v>
      </c>
      <c r="D7" s="10" t="s">
        <v>12</v>
      </c>
      <c r="E7" s="10" t="s">
        <v>12</v>
      </c>
      <c r="F7" s="10" t="s">
        <v>12</v>
      </c>
      <c r="G7" s="11" t="s">
        <v>23</v>
      </c>
      <c r="H7" s="67">
        <v>0</v>
      </c>
      <c r="I7" s="68">
        <v>0</v>
      </c>
      <c r="J7" s="13">
        <v>0</v>
      </c>
      <c r="K7" s="14"/>
    </row>
    <row r="8" spans="1:11" ht="15" customHeight="1" x14ac:dyDescent="0.25">
      <c r="A8" s="16"/>
      <c r="B8" s="16"/>
      <c r="C8" s="17" t="s">
        <v>20</v>
      </c>
      <c r="D8" s="10" t="s">
        <v>12</v>
      </c>
      <c r="E8" s="10" t="s">
        <v>12</v>
      </c>
      <c r="F8" s="10" t="s">
        <v>12</v>
      </c>
      <c r="G8" s="11" t="s">
        <v>60</v>
      </c>
      <c r="H8" s="67">
        <v>0</v>
      </c>
      <c r="I8" s="68">
        <v>0</v>
      </c>
      <c r="J8" s="13">
        <v>0</v>
      </c>
      <c r="K8" s="14"/>
    </row>
    <row r="9" spans="1:11" ht="15" customHeight="1" x14ac:dyDescent="0.25">
      <c r="A9" s="16"/>
      <c r="B9" s="16"/>
      <c r="C9" s="17" t="s">
        <v>22</v>
      </c>
      <c r="D9" s="10" t="s">
        <v>12</v>
      </c>
      <c r="E9" s="10" t="s">
        <v>12</v>
      </c>
      <c r="F9" s="10" t="s">
        <v>12</v>
      </c>
      <c r="G9" s="11" t="s">
        <v>61</v>
      </c>
      <c r="H9" s="67">
        <v>0</v>
      </c>
      <c r="I9" s="68">
        <v>13202.2</v>
      </c>
      <c r="J9" s="13">
        <v>13201.13</v>
      </c>
      <c r="K9" s="14"/>
    </row>
    <row r="10" spans="1:11" ht="15" customHeight="1" x14ac:dyDescent="0.25">
      <c r="A10" s="16"/>
      <c r="B10" s="16"/>
      <c r="C10" s="17" t="s">
        <v>26</v>
      </c>
      <c r="D10" s="10" t="s">
        <v>12</v>
      </c>
      <c r="E10" s="10" t="s">
        <v>12</v>
      </c>
      <c r="F10" s="10" t="s">
        <v>12</v>
      </c>
      <c r="G10" s="11" t="s">
        <v>62</v>
      </c>
      <c r="H10" s="67">
        <v>84003</v>
      </c>
      <c r="I10" s="68">
        <v>35142.61</v>
      </c>
      <c r="J10" s="13">
        <v>19943.91</v>
      </c>
      <c r="K10" s="14"/>
    </row>
    <row r="11" spans="1:11" ht="15" customHeight="1" x14ac:dyDescent="0.25">
      <c r="A11" s="16"/>
      <c r="B11" s="16"/>
      <c r="C11" s="17" t="s">
        <v>28</v>
      </c>
      <c r="D11" s="10" t="s">
        <v>12</v>
      </c>
      <c r="E11" s="10" t="s">
        <v>12</v>
      </c>
      <c r="F11" s="10" t="s">
        <v>12</v>
      </c>
      <c r="G11" s="11" t="s">
        <v>33</v>
      </c>
      <c r="H11" s="67">
        <v>0</v>
      </c>
      <c r="I11" s="68">
        <v>0</v>
      </c>
      <c r="J11" s="13">
        <v>0</v>
      </c>
      <c r="K11" s="13"/>
    </row>
    <row r="12" spans="1:11" ht="15" customHeight="1" x14ac:dyDescent="0.25">
      <c r="A12" s="16"/>
      <c r="B12" s="16"/>
      <c r="C12" s="17" t="s">
        <v>30</v>
      </c>
      <c r="D12" s="10" t="s">
        <v>12</v>
      </c>
      <c r="E12" s="10" t="s">
        <v>12</v>
      </c>
      <c r="F12" s="10" t="s">
        <v>12</v>
      </c>
      <c r="G12" s="11" t="s">
        <v>35</v>
      </c>
      <c r="H12" s="67">
        <v>0</v>
      </c>
      <c r="I12" s="68">
        <v>0</v>
      </c>
      <c r="J12" s="13">
        <v>0</v>
      </c>
      <c r="K12" s="14"/>
    </row>
    <row r="13" spans="1:11" ht="15" customHeight="1" x14ac:dyDescent="0.25">
      <c r="A13" s="16"/>
      <c r="B13" s="18"/>
      <c r="C13" s="17" t="s">
        <v>32</v>
      </c>
      <c r="D13" s="10" t="s">
        <v>12</v>
      </c>
      <c r="E13" s="10" t="s">
        <v>12</v>
      </c>
      <c r="F13" s="10" t="s">
        <v>12</v>
      </c>
      <c r="G13" s="11" t="s">
        <v>37</v>
      </c>
      <c r="H13" s="67">
        <v>0</v>
      </c>
      <c r="I13" s="68">
        <v>0</v>
      </c>
      <c r="J13" s="13">
        <v>0</v>
      </c>
      <c r="K13" s="14"/>
    </row>
    <row r="14" spans="1:11" ht="15" customHeight="1" x14ac:dyDescent="0.25">
      <c r="A14" s="16"/>
      <c r="B14" s="18"/>
      <c r="C14" s="19" t="s">
        <v>34</v>
      </c>
      <c r="D14" s="20" t="s">
        <v>12</v>
      </c>
      <c r="E14" s="20" t="s">
        <v>12</v>
      </c>
      <c r="F14" s="20" t="s">
        <v>12</v>
      </c>
      <c r="G14" s="21" t="s">
        <v>63</v>
      </c>
      <c r="H14" s="67">
        <v>0</v>
      </c>
      <c r="I14" s="68">
        <v>0</v>
      </c>
      <c r="J14" s="13">
        <v>0</v>
      </c>
      <c r="K14" s="14"/>
    </row>
    <row r="15" spans="1:11" ht="15" customHeight="1" x14ac:dyDescent="0.25">
      <c r="A15" s="16"/>
      <c r="B15" s="80" t="s">
        <v>81</v>
      </c>
      <c r="C15" s="81"/>
      <c r="D15" s="81"/>
      <c r="E15" s="81"/>
      <c r="F15" s="81"/>
      <c r="G15" s="82"/>
      <c r="H15" s="69">
        <f>+SUM(H4:H14)</f>
        <v>441500</v>
      </c>
      <c r="I15" s="70">
        <f>+SUM(I4:I14)</f>
        <v>504669.98000000004</v>
      </c>
      <c r="J15" s="26">
        <f>+SUM(J4:J14)</f>
        <v>450992.22</v>
      </c>
      <c r="K15" s="14"/>
    </row>
    <row r="16" spans="1:11" ht="16.149999999999999" customHeight="1" thickBot="1" x14ac:dyDescent="0.3">
      <c r="A16" s="27" t="s">
        <v>82</v>
      </c>
      <c r="B16" s="27"/>
      <c r="C16" s="28"/>
      <c r="D16" s="28"/>
      <c r="E16" s="28"/>
      <c r="F16" s="28"/>
      <c r="G16" s="28"/>
      <c r="H16" s="71">
        <f>H15</f>
        <v>441500</v>
      </c>
      <c r="I16" s="71">
        <f t="shared" ref="I16:J16" si="0">I15</f>
        <v>504669.98000000004</v>
      </c>
      <c r="J16" s="29">
        <f t="shared" si="0"/>
        <v>450992.22</v>
      </c>
    </row>
    <row r="17" spans="1:9" x14ac:dyDescent="0.25">
      <c r="A17" s="30"/>
    </row>
    <row r="18" spans="1:9" x14ac:dyDescent="0.25">
      <c r="A18" s="30"/>
      <c r="I18" s="31"/>
    </row>
    <row r="19" spans="1:9" x14ac:dyDescent="0.25">
      <c r="A19" s="30"/>
    </row>
    <row r="20" spans="1:9" x14ac:dyDescent="0.25">
      <c r="A20" s="30"/>
    </row>
    <row r="21" spans="1:9" x14ac:dyDescent="0.25">
      <c r="A21" s="30"/>
    </row>
    <row r="22" spans="1:9" x14ac:dyDescent="0.25">
      <c r="A22" s="30"/>
    </row>
    <row r="23" spans="1:9" x14ac:dyDescent="0.25">
      <c r="A23" s="30"/>
    </row>
    <row r="24" spans="1:9" x14ac:dyDescent="0.25">
      <c r="A24" s="30"/>
    </row>
    <row r="25" spans="1:9" x14ac:dyDescent="0.25">
      <c r="A25" s="30"/>
    </row>
    <row r="26" spans="1:9" x14ac:dyDescent="0.25">
      <c r="A26" s="30"/>
    </row>
    <row r="27" spans="1:9" x14ac:dyDescent="0.25">
      <c r="A27" s="30"/>
    </row>
    <row r="28" spans="1:9" x14ac:dyDescent="0.25">
      <c r="A28" s="30"/>
    </row>
    <row r="29" spans="1:9" x14ac:dyDescent="0.25">
      <c r="A29" s="30"/>
    </row>
    <row r="30" spans="1:9" x14ac:dyDescent="0.25">
      <c r="A30" s="30"/>
    </row>
    <row r="31" spans="1:9" x14ac:dyDescent="0.25">
      <c r="A31" s="30"/>
    </row>
    <row r="32" spans="1:9" x14ac:dyDescent="0.25">
      <c r="A32" s="30"/>
    </row>
    <row r="33" spans="1:1" x14ac:dyDescent="0.25">
      <c r="A33" s="30"/>
    </row>
    <row r="34" spans="1:1" x14ac:dyDescent="0.25">
      <c r="A34" s="30"/>
    </row>
    <row r="35" spans="1:1" x14ac:dyDescent="0.25">
      <c r="A35" s="30"/>
    </row>
    <row r="36" spans="1:1" x14ac:dyDescent="0.25">
      <c r="A36" s="30"/>
    </row>
    <row r="37" spans="1:1" x14ac:dyDescent="0.25">
      <c r="A37" s="30"/>
    </row>
    <row r="38" spans="1:1" x14ac:dyDescent="0.25">
      <c r="A38" s="30"/>
    </row>
    <row r="39" spans="1:1" x14ac:dyDescent="0.25">
      <c r="A39" s="30"/>
    </row>
    <row r="40" spans="1:1" x14ac:dyDescent="0.25">
      <c r="A40" s="30"/>
    </row>
    <row r="41" spans="1:1" x14ac:dyDescent="0.25">
      <c r="A41" s="30"/>
    </row>
    <row r="42" spans="1:1" x14ac:dyDescent="0.25">
      <c r="A42" s="30"/>
    </row>
    <row r="43" spans="1:1" x14ac:dyDescent="0.25">
      <c r="A43" s="30"/>
    </row>
    <row r="44" spans="1:1" x14ac:dyDescent="0.25">
      <c r="A44" s="30"/>
    </row>
    <row r="45" spans="1:1" x14ac:dyDescent="0.25">
      <c r="A45" s="30"/>
    </row>
    <row r="46" spans="1:1" x14ac:dyDescent="0.25">
      <c r="A46" s="30"/>
    </row>
    <row r="47" spans="1:1" x14ac:dyDescent="0.25">
      <c r="A47" s="30"/>
    </row>
    <row r="48" spans="1:1" x14ac:dyDescent="0.25">
      <c r="A48" s="30"/>
    </row>
    <row r="50" s="3" customFormat="1" x14ac:dyDescent="0.25"/>
  </sheetData>
  <mergeCells count="1">
    <mergeCell ref="B15:G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24AEB-3420-4334-8B03-97477C352010}">
  <dimension ref="A1:J11"/>
  <sheetViews>
    <sheetView zoomScale="120" zoomScaleNormal="120" workbookViewId="0">
      <selection activeCell="H15" sqref="H15"/>
    </sheetView>
  </sheetViews>
  <sheetFormatPr defaultColWidth="20" defaultRowHeight="12.75" x14ac:dyDescent="0.25"/>
  <cols>
    <col min="1" max="1" width="17.42578125" style="3" customWidth="1"/>
    <col min="2" max="2" width="15.7109375" style="3" customWidth="1"/>
    <col min="3" max="3" width="29.85546875" style="3" customWidth="1"/>
    <col min="4" max="7" width="12.28515625" style="3" customWidth="1"/>
    <col min="8" max="16384" width="20" style="3"/>
  </cols>
  <sheetData>
    <row r="1" spans="1:10" x14ac:dyDescent="0.25">
      <c r="A1" s="1" t="s">
        <v>87</v>
      </c>
      <c r="B1" s="2"/>
      <c r="C1" s="2"/>
      <c r="D1" s="2"/>
      <c r="E1" s="2"/>
      <c r="F1" s="2"/>
      <c r="G1" s="2"/>
    </row>
    <row r="2" spans="1:10" ht="13.5" thickBot="1" x14ac:dyDescent="0.3">
      <c r="G2" s="4" t="s">
        <v>0</v>
      </c>
    </row>
    <row r="3" spans="1:10" ht="31.5" customHeight="1" thickBot="1" x14ac:dyDescent="0.3">
      <c r="A3" s="5" t="s">
        <v>1</v>
      </c>
      <c r="B3" s="5" t="s">
        <v>2</v>
      </c>
      <c r="C3" s="5" t="s">
        <v>6</v>
      </c>
      <c r="D3" s="6" t="s">
        <v>64</v>
      </c>
      <c r="E3" s="6" t="s">
        <v>65</v>
      </c>
      <c r="F3" s="6" t="s">
        <v>66</v>
      </c>
      <c r="G3" s="6" t="s">
        <v>67</v>
      </c>
    </row>
    <row r="4" spans="1:10" ht="15" customHeight="1" x14ac:dyDescent="0.25">
      <c r="A4" s="7" t="s">
        <v>127</v>
      </c>
      <c r="B4" s="8" t="s">
        <v>80</v>
      </c>
      <c r="C4" s="35" t="s">
        <v>68</v>
      </c>
      <c r="D4" s="12">
        <v>63169.98</v>
      </c>
      <c r="E4" s="13">
        <v>416497.97</v>
      </c>
      <c r="F4" s="13">
        <v>450992.22</v>
      </c>
      <c r="G4" s="36">
        <v>28675.729999999981</v>
      </c>
      <c r="H4" s="37"/>
      <c r="I4" s="37"/>
      <c r="J4" s="37"/>
    </row>
    <row r="5" spans="1:10" ht="15" customHeight="1" x14ac:dyDescent="0.25">
      <c r="A5" s="15"/>
      <c r="B5" s="38"/>
      <c r="C5" s="11" t="s">
        <v>69</v>
      </c>
      <c r="D5" s="39">
        <v>0</v>
      </c>
      <c r="E5" s="40">
        <v>0</v>
      </c>
      <c r="F5" s="40">
        <v>0</v>
      </c>
      <c r="G5" s="13">
        <v>0</v>
      </c>
      <c r="H5" s="37"/>
      <c r="I5" s="37"/>
      <c r="J5" s="37"/>
    </row>
    <row r="6" spans="1:10" ht="15" customHeight="1" x14ac:dyDescent="0.25">
      <c r="A6" s="7"/>
      <c r="B6" s="80" t="s">
        <v>81</v>
      </c>
      <c r="C6" s="82"/>
      <c r="D6" s="26">
        <f>+D4+D5</f>
        <v>63169.98</v>
      </c>
      <c r="E6" s="26">
        <f>+E4+E5</f>
        <v>416497.97</v>
      </c>
      <c r="F6" s="26">
        <f>+F4+F5</f>
        <v>450992.22</v>
      </c>
      <c r="G6" s="26">
        <f>+G4+G5</f>
        <v>28675.729999999981</v>
      </c>
      <c r="H6" s="37"/>
      <c r="I6" s="37"/>
      <c r="J6" s="37"/>
    </row>
    <row r="7" spans="1:10" ht="16.149999999999999" customHeight="1" thickBot="1" x14ac:dyDescent="0.3">
      <c r="A7" s="27" t="s">
        <v>82</v>
      </c>
      <c r="B7" s="27"/>
      <c r="C7" s="28"/>
      <c r="D7" s="33">
        <f>+D6</f>
        <v>63169.98</v>
      </c>
      <c r="E7" s="33">
        <f>+E6</f>
        <v>416497.97</v>
      </c>
      <c r="F7" s="33">
        <f>+F6</f>
        <v>450992.22</v>
      </c>
      <c r="G7" s="33">
        <f>+G6</f>
        <v>28675.729999999981</v>
      </c>
    </row>
    <row r="8" spans="1:10" x14ac:dyDescent="0.25">
      <c r="A8" s="30"/>
    </row>
    <row r="9" spans="1:10" x14ac:dyDescent="0.25">
      <c r="A9" s="30"/>
      <c r="D9" s="31"/>
    </row>
    <row r="10" spans="1:10" x14ac:dyDescent="0.25">
      <c r="D10" s="31"/>
    </row>
    <row r="11" spans="1:10" x14ac:dyDescent="0.25">
      <c r="D11" s="31"/>
      <c r="G11" s="31"/>
    </row>
  </sheetData>
  <mergeCells count="1">
    <mergeCell ref="B6:C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B6683B80F5E44D83768D7624F8D01C" ma:contentTypeVersion="11" ma:contentTypeDescription="Criar um novo documento." ma:contentTypeScope="" ma:versionID="dde59d739ed7100b1433ab7e86c3270d">
  <xsd:schema xmlns:xsd="http://www.w3.org/2001/XMLSchema" xmlns:xs="http://www.w3.org/2001/XMLSchema" xmlns:p="http://schemas.microsoft.com/office/2006/metadata/properties" xmlns:ns2="3f05ef69-e35c-4942-a519-59b0c58b4f75" xmlns:ns3="b657b0d5-0a33-4807-9854-e069f1a6d677" targetNamespace="http://schemas.microsoft.com/office/2006/metadata/properties" ma:root="true" ma:fieldsID="f0fc428aba0ebd2cd267e6a2ba40c4d6" ns2:_="" ns3:_="">
    <xsd:import namespace="3f05ef69-e35c-4942-a519-59b0c58b4f75"/>
    <xsd:import namespace="b657b0d5-0a33-4807-9854-e069f1a6d6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5ef69-e35c-4942-a519-59b0c58b4f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m" ma:readOnly="false" ma:fieldId="{5cf76f15-5ced-4ddc-b409-7134ff3c332f}" ma:taxonomyMulti="true" ma:sspId="784b9655-aaa1-45fb-b050-bb2a8ca8c5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7b0d5-0a33-4807-9854-e069f1a6d67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51fab66-352e-441c-a8a4-3d92ff6bbbf7}" ma:internalName="TaxCatchAll" ma:showField="CatchAllData" ma:web="b657b0d5-0a33-4807-9854-e069f1a6d6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57b0d5-0a33-4807-9854-e069f1a6d677" xsi:nil="true"/>
    <lcf76f155ced4ddcb4097134ff3c332f xmlns="3f05ef69-e35c-4942-a519-59b0c58b4f7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43CCA32-4FE1-4F73-882B-1D795C80FD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4734D9-C77C-4E19-A891-921C8721C6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05ef69-e35c-4942-a519-59b0c58b4f75"/>
    <ds:schemaRef ds:uri="b657b0d5-0a33-4807-9854-e069f1a6d6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173C51-EF5D-46A4-BBD3-55E6478A4EF0}">
  <ds:schemaRefs>
    <ds:schemaRef ds:uri="http://schemas.microsoft.com/office/2006/metadata/properties"/>
    <ds:schemaRef ds:uri="http://schemas.microsoft.com/office/infopath/2007/PartnerControls"/>
    <ds:schemaRef ds:uri="b657b0d5-0a33-4807-9854-e069f1a6d677"/>
    <ds:schemaRef ds:uri="3f05ef69-e35c-4942-a519-59b0c58b4f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27</vt:i4>
      </vt:variant>
    </vt:vector>
  </HeadingPairs>
  <TitlesOfParts>
    <vt:vector size="27" baseType="lpstr">
      <vt:lpstr>Mapa 58</vt:lpstr>
      <vt:lpstr>Mapa 59</vt:lpstr>
      <vt:lpstr>Mapa 60</vt:lpstr>
      <vt:lpstr>Mapa 61</vt:lpstr>
      <vt:lpstr>Mapa 62</vt:lpstr>
      <vt:lpstr>Mapa 63</vt:lpstr>
      <vt:lpstr>Mapa 64</vt:lpstr>
      <vt:lpstr>Mapa 65</vt:lpstr>
      <vt:lpstr>Mapa 66</vt:lpstr>
      <vt:lpstr>Mapa 67</vt:lpstr>
      <vt:lpstr>Mapa 68</vt:lpstr>
      <vt:lpstr>Mapa 69</vt:lpstr>
      <vt:lpstr>Mapa 70</vt:lpstr>
      <vt:lpstr>Mapa 71</vt:lpstr>
      <vt:lpstr>Mapa 72</vt:lpstr>
      <vt:lpstr>Mapa 73</vt:lpstr>
      <vt:lpstr>Mapa 74</vt:lpstr>
      <vt:lpstr>Mapa 75</vt:lpstr>
      <vt:lpstr>Mapa 76</vt:lpstr>
      <vt:lpstr>Mapa 77</vt:lpstr>
      <vt:lpstr>Mapa 78</vt:lpstr>
      <vt:lpstr>Mapa 79</vt:lpstr>
      <vt:lpstr>Mapa 80</vt:lpstr>
      <vt:lpstr>Mapa 81</vt:lpstr>
      <vt:lpstr>Mapa 82</vt:lpstr>
      <vt:lpstr>Mapa 83</vt:lpstr>
      <vt:lpstr>Mapa 84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Joao P. Carreiro</dc:creator>
  <cp:lastModifiedBy>Raquel F. Maciel</cp:lastModifiedBy>
  <dcterms:created xsi:type="dcterms:W3CDTF">2015-06-05T18:19:34Z</dcterms:created>
  <dcterms:modified xsi:type="dcterms:W3CDTF">2026-06-22T12:11:01Z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0x01010069B6683B80F5E44D83768D7624F8D01C</vt:lpwstr>
  </property>
  <property fmtid="{D5CDD505-2E9C-101B-9397-08002B2CF9AE}" pid="3" name="MediaServiceImageTags">
    <vt:lpwstr/>
  </property>
</Properties>
</file>