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codeName="EsteLivro" defaultThemeVersion="123820"/>
  <mc:AlternateContent xmlns:mc="http://schemas.openxmlformats.org/markup-compatibility/2006">
    <mc:Choice Requires="x15">
      <x15ac:absPath xmlns:x15ac="http://schemas.microsoft.com/office/spreadsheetml/2010/11/ac" url="https://govraa.sharepoint.com/sites/OramentoeContaDROT/Documentos Partilhados/General/CONTA 2024/Docs integrantes da Conta_entregues ao TC a xx.xx.2025/"/>
    </mc:Choice>
  </mc:AlternateContent>
  <xr:revisionPtr revIDLastSave="5252" documentId="8_{8BF1A13C-76EF-49F3-BDFA-95923FC7D29E}" xr6:coauthVersionLast="47" xr6:coauthVersionMax="47" xr10:uidLastSave="{3FC72EEB-8CD2-42FE-8418-22F96360B044}"/>
  <bookViews>
    <workbookView xWindow="-120" yWindow="-120" windowWidth="38640" windowHeight="21120" tabRatio="885" firstSheet="1" activeTab="1" xr2:uid="{00000000-000D-0000-FFFF-FFFF00000000}"/>
  </bookViews>
  <sheets>
    <sheet name="BExRepositorySheet" sheetId="4" state="veryHidden" r:id="rId1"/>
    <sheet name="Mapa_31" sheetId="28" r:id="rId2"/>
    <sheet name="Mapa_32" sheetId="29" r:id="rId3"/>
    <sheet name="Mapa_33" sheetId="30" r:id="rId4"/>
    <sheet name="Mapa_34" sheetId="14" r:id="rId5"/>
    <sheet name="Mapa_35" sheetId="5" r:id="rId6"/>
    <sheet name="Mapa_36" sheetId="21" r:id="rId7"/>
    <sheet name="Mapa_37" sheetId="15" r:id="rId8"/>
    <sheet name="Mapa_38" sheetId="7" r:id="rId9"/>
    <sheet name="Mapa_39" sheetId="22" r:id="rId10"/>
    <sheet name="Mapa_40" sheetId="18" r:id="rId11"/>
    <sheet name="Mapa_41" sheetId="11" r:id="rId12"/>
    <sheet name="Mapa_42" sheetId="27" r:id="rId13"/>
    <sheet name="Mapa_43" sheetId="20" r:id="rId14"/>
    <sheet name="Mapa_44" sheetId="13" r:id="rId15"/>
    <sheet name="Mapa_45" sheetId="23" r:id="rId16"/>
    <sheet name="Mapa_46" sheetId="31" r:id="rId17"/>
    <sheet name="Mapa_47" sheetId="32" r:id="rId18"/>
    <sheet name="Mapa_48" sheetId="33" r:id="rId19"/>
    <sheet name="Mapa_49" sheetId="17" r:id="rId20"/>
    <sheet name="Mapa_50" sheetId="9" r:id="rId21"/>
    <sheet name="Mapa_51" sheetId="26" r:id="rId22"/>
    <sheet name="Mapa_52" sheetId="34" r:id="rId23"/>
    <sheet name="Mapa_53" sheetId="35" r:id="rId24"/>
    <sheet name="Mapa_54" sheetId="36" r:id="rId25"/>
    <sheet name="Mapa_55" sheetId="19" r:id="rId26"/>
    <sheet name="Mapa_56" sheetId="12" r:id="rId27"/>
    <sheet name="Mapa_57" sheetId="25" r:id="rId28"/>
    <sheet name="Graph" sheetId="2" state="hidden" r:id="rId29"/>
  </sheets>
  <externalReferences>
    <externalReference r:id="rId30"/>
  </externalReferences>
  <definedNames>
    <definedName name="_xlnm._FilterDatabase" localSheetId="7" hidden="1">Mapa_37!$B$1:$B$847</definedName>
    <definedName name="_xlnm._FilterDatabase" localSheetId="8" hidden="1">Mapa_38!$B$1:$B$487</definedName>
    <definedName name="_xlnm._FilterDatabase" localSheetId="9" hidden="1">Mapa_39!$C$1:$C$125</definedName>
    <definedName name="_xlnm._FilterDatabase" localSheetId="10" hidden="1">Mapa_40!$A$3:$I$235</definedName>
    <definedName name="_xlnm._FilterDatabase" localSheetId="11" hidden="1">Mapa_41!$A$3:$J$136</definedName>
    <definedName name="DF_GRID_1">#REF!</definedName>
    <definedName name="DF_NAVPANEL_13">#REF!</definedName>
    <definedName name="DF_NAVPANEL_18">#REF!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1">Mapa_31!$3:$3</definedName>
    <definedName name="_xlnm.Print_Titles" localSheetId="2">Mapa_32!$3:$3</definedName>
    <definedName name="_xlnm.Print_Titles" localSheetId="3">Mapa_33!$3:$3</definedName>
    <definedName name="_xlnm.Print_Titles" localSheetId="4">Mapa_34!$3:$3</definedName>
    <definedName name="_xlnm.Print_Titles" localSheetId="5">Mapa_35!$3:$3</definedName>
    <definedName name="_xlnm.Print_Titles" localSheetId="6">Mapa_36!$3:$3</definedName>
    <definedName name="_xlnm.Print_Titles" localSheetId="7">Mapa_37!$3:$3</definedName>
    <definedName name="_xlnm.Print_Titles" localSheetId="8">Mapa_38!$3:$3</definedName>
    <definedName name="_xlnm.Print_Titles" localSheetId="9">Mapa_39!$3:$3</definedName>
    <definedName name="_xlnm.Print_Titles" localSheetId="10">Mapa_40!$3:$3</definedName>
    <definedName name="_xlnm.Print_Titles" localSheetId="11">Mapa_41!$3:$3</definedName>
    <definedName name="_xlnm.Print_Titles" localSheetId="12">Mapa_42!$3:$3</definedName>
    <definedName name="_xlnm.Print_Titles" localSheetId="13">Mapa_43!$3:$3</definedName>
    <definedName name="_xlnm.Print_Titles" localSheetId="14">Mapa_44!$3:$3</definedName>
    <definedName name="_xlnm.Print_Titles" localSheetId="15">Mapa_45!$3:$3</definedName>
    <definedName name="_xlnm.Print_Titles" localSheetId="16">Mapa_46!$3:$3</definedName>
    <definedName name="_xlnm.Print_Titles" localSheetId="17">Mapa_47!$3:$3</definedName>
    <definedName name="_xlnm.Print_Titles" localSheetId="18">Mapa_48!$3:$3</definedName>
    <definedName name="_xlnm.Print_Titles" localSheetId="19">Mapa_49!$3:$3</definedName>
    <definedName name="_xlnm.Print_Titles" localSheetId="20">Mapa_50!$3:$3</definedName>
    <definedName name="_xlnm.Print_Titles" localSheetId="21">Mapa_51!$3:$3</definedName>
    <definedName name="_xlnm.Print_Titles" localSheetId="25">Mapa_55!$3:$3</definedName>
    <definedName name="_xlnm.Print_Titles" localSheetId="26">Mapa_56!$3:$3</definedName>
    <definedName name="_xlnm.Print_Titles" localSheetId="27">Mapa_57!$3:$3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5" l="1"/>
  <c r="G46" i="19"/>
  <c r="G45" i="19"/>
  <c r="J28" i="35"/>
  <c r="H27" i="35"/>
  <c r="G46" i="34"/>
  <c r="G45" i="34"/>
  <c r="G10" i="26"/>
  <c r="D10" i="26"/>
  <c r="D9" i="26"/>
  <c r="G4" i="26"/>
  <c r="J28" i="9"/>
  <c r="G37" i="27"/>
  <c r="G66" i="15"/>
  <c r="G10" i="21"/>
  <c r="D10" i="21"/>
  <c r="G6" i="21"/>
  <c r="F6" i="21"/>
  <c r="H15" i="5"/>
  <c r="H27" i="5"/>
  <c r="G4" i="30"/>
  <c r="H15" i="29"/>
  <c r="H24" i="28"/>
  <c r="G24" i="28"/>
  <c r="G21" i="27"/>
  <c r="F21" i="27"/>
  <c r="E21" i="27"/>
  <c r="D21" i="27"/>
  <c r="G18" i="27"/>
  <c r="F18" i="27"/>
  <c r="E18" i="27"/>
  <c r="D18" i="27"/>
  <c r="G15" i="27"/>
  <c r="F15" i="27"/>
  <c r="E15" i="27"/>
  <c r="D15" i="27"/>
  <c r="G12" i="27"/>
  <c r="F12" i="27"/>
  <c r="E12" i="27"/>
  <c r="D12" i="27"/>
  <c r="G9" i="27"/>
  <c r="F9" i="27"/>
  <c r="E9" i="27"/>
  <c r="D9" i="27"/>
  <c r="G6" i="27"/>
  <c r="F6" i="27"/>
  <c r="E6" i="27"/>
  <c r="D6" i="27"/>
  <c r="G24" i="27"/>
  <c r="F24" i="27"/>
  <c r="E24" i="27"/>
  <c r="D24" i="27"/>
  <c r="G27" i="27"/>
  <c r="F27" i="27"/>
  <c r="E27" i="27"/>
  <c r="D27" i="27"/>
  <c r="G30" i="27"/>
  <c r="F30" i="27"/>
  <c r="E30" i="27"/>
  <c r="D30" i="27"/>
  <c r="G33" i="27"/>
  <c r="F33" i="27"/>
  <c r="E33" i="27"/>
  <c r="D33" i="27"/>
  <c r="J471" i="7"/>
  <c r="I471" i="7"/>
  <c r="H471" i="7"/>
  <c r="J459" i="7"/>
  <c r="I459" i="7"/>
  <c r="H459" i="7"/>
  <c r="J447" i="7"/>
  <c r="I447" i="7"/>
  <c r="H447" i="7"/>
  <c r="J435" i="7"/>
  <c r="I435" i="7"/>
  <c r="H435" i="7"/>
  <c r="J423" i="7"/>
  <c r="I423" i="7"/>
  <c r="H423" i="7"/>
  <c r="J411" i="7"/>
  <c r="I411" i="7"/>
  <c r="H411" i="7"/>
  <c r="J399" i="7"/>
  <c r="I399" i="7"/>
  <c r="H399" i="7"/>
  <c r="J387" i="7"/>
  <c r="I387" i="7"/>
  <c r="H387" i="7"/>
  <c r="J375" i="7"/>
  <c r="I375" i="7"/>
  <c r="H375" i="7"/>
  <c r="J363" i="7"/>
  <c r="I363" i="7"/>
  <c r="H363" i="7"/>
  <c r="J351" i="7"/>
  <c r="I351" i="7"/>
  <c r="H351" i="7"/>
  <c r="J339" i="7"/>
  <c r="I339" i="7"/>
  <c r="H339" i="7"/>
  <c r="J327" i="7"/>
  <c r="I327" i="7"/>
  <c r="H327" i="7"/>
  <c r="J315" i="7"/>
  <c r="I315" i="7"/>
  <c r="H315" i="7"/>
  <c r="J303" i="7"/>
  <c r="I303" i="7"/>
  <c r="H303" i="7"/>
  <c r="J291" i="7"/>
  <c r="I291" i="7"/>
  <c r="H291" i="7"/>
  <c r="J279" i="7"/>
  <c r="I279" i="7"/>
  <c r="H279" i="7"/>
  <c r="J267" i="7"/>
  <c r="I267" i="7"/>
  <c r="H267" i="7"/>
  <c r="J255" i="7"/>
  <c r="I255" i="7"/>
  <c r="H255" i="7"/>
  <c r="J243" i="7"/>
  <c r="I243" i="7"/>
  <c r="H243" i="7"/>
  <c r="J231" i="7"/>
  <c r="I231" i="7"/>
  <c r="H231" i="7"/>
  <c r="J219" i="7"/>
  <c r="I219" i="7"/>
  <c r="H219" i="7"/>
  <c r="J207" i="7"/>
  <c r="I207" i="7"/>
  <c r="H207" i="7"/>
  <c r="J195" i="7"/>
  <c r="I195" i="7"/>
  <c r="H195" i="7"/>
  <c r="J183" i="7"/>
  <c r="I183" i="7"/>
  <c r="H183" i="7"/>
  <c r="J171" i="7"/>
  <c r="I171" i="7"/>
  <c r="H171" i="7"/>
  <c r="J159" i="7"/>
  <c r="I159" i="7"/>
  <c r="H159" i="7"/>
  <c r="J147" i="7"/>
  <c r="I147" i="7"/>
  <c r="H147" i="7"/>
  <c r="J135" i="7"/>
  <c r="I135" i="7"/>
  <c r="H135" i="7"/>
  <c r="J123" i="7"/>
  <c r="I123" i="7"/>
  <c r="H123" i="7"/>
  <c r="J111" i="7"/>
  <c r="I111" i="7"/>
  <c r="H111" i="7"/>
  <c r="J99" i="7"/>
  <c r="I99" i="7"/>
  <c r="H99" i="7"/>
  <c r="J87" i="7"/>
  <c r="I87" i="7"/>
  <c r="H87" i="7"/>
  <c r="J75" i="7"/>
  <c r="I75" i="7"/>
  <c r="H75" i="7"/>
  <c r="J63" i="7"/>
  <c r="I63" i="7"/>
  <c r="H63" i="7"/>
  <c r="J51" i="7"/>
  <c r="I51" i="7"/>
  <c r="H51" i="7"/>
  <c r="J39" i="7"/>
  <c r="I39" i="7"/>
  <c r="H39" i="7"/>
  <c r="J27" i="7"/>
  <c r="I27" i="7"/>
  <c r="H27" i="7"/>
  <c r="I822" i="15"/>
  <c r="H822" i="15"/>
  <c r="G822" i="15"/>
  <c r="I801" i="15"/>
  <c r="H801" i="15"/>
  <c r="G801" i="15"/>
  <c r="I780" i="15"/>
  <c r="H780" i="15"/>
  <c r="G780" i="15"/>
  <c r="I759" i="15"/>
  <c r="H759" i="15"/>
  <c r="G759" i="15"/>
  <c r="I738" i="15"/>
  <c r="H738" i="15"/>
  <c r="G738" i="15"/>
  <c r="I717" i="15"/>
  <c r="H717" i="15"/>
  <c r="G717" i="15"/>
  <c r="I696" i="15"/>
  <c r="H696" i="15"/>
  <c r="G696" i="15"/>
  <c r="I675" i="15"/>
  <c r="H675" i="15"/>
  <c r="G675" i="15"/>
  <c r="I654" i="15"/>
  <c r="H654" i="15"/>
  <c r="G654" i="15"/>
  <c r="I633" i="15"/>
  <c r="H633" i="15"/>
  <c r="G633" i="15"/>
  <c r="I612" i="15"/>
  <c r="H612" i="15"/>
  <c r="G612" i="15"/>
  <c r="I591" i="15"/>
  <c r="H591" i="15"/>
  <c r="G591" i="15"/>
  <c r="I570" i="15"/>
  <c r="H570" i="15"/>
  <c r="G570" i="15"/>
  <c r="I549" i="15"/>
  <c r="H549" i="15"/>
  <c r="G549" i="15"/>
  <c r="I528" i="15"/>
  <c r="H528" i="15"/>
  <c r="G528" i="15"/>
  <c r="I507" i="15"/>
  <c r="H507" i="15"/>
  <c r="G507" i="15"/>
  <c r="I486" i="15"/>
  <c r="H486" i="15"/>
  <c r="G486" i="15"/>
  <c r="I465" i="15"/>
  <c r="H465" i="15"/>
  <c r="G465" i="15"/>
  <c r="I444" i="15"/>
  <c r="H444" i="15"/>
  <c r="G444" i="15"/>
  <c r="I423" i="15"/>
  <c r="H423" i="15"/>
  <c r="G423" i="15"/>
  <c r="I402" i="15"/>
  <c r="H402" i="15"/>
  <c r="G402" i="15"/>
  <c r="I381" i="15"/>
  <c r="H381" i="15"/>
  <c r="G381" i="15"/>
  <c r="I360" i="15"/>
  <c r="H360" i="15"/>
  <c r="G360" i="15"/>
  <c r="I339" i="15"/>
  <c r="H339" i="15"/>
  <c r="G339" i="15"/>
  <c r="I318" i="15"/>
  <c r="H318" i="15"/>
  <c r="G318" i="15"/>
  <c r="I297" i="15"/>
  <c r="H297" i="15"/>
  <c r="G297" i="15"/>
  <c r="I276" i="15"/>
  <c r="H276" i="15"/>
  <c r="G276" i="15"/>
  <c r="I255" i="15"/>
  <c r="H255" i="15"/>
  <c r="G255" i="15"/>
  <c r="I234" i="15"/>
  <c r="H234" i="15"/>
  <c r="G234" i="15"/>
  <c r="I213" i="15"/>
  <c r="H213" i="15"/>
  <c r="G213" i="15"/>
  <c r="I192" i="15"/>
  <c r="H192" i="15"/>
  <c r="G192" i="15"/>
  <c r="I171" i="15"/>
  <c r="H171" i="15"/>
  <c r="G171" i="15"/>
  <c r="I150" i="15"/>
  <c r="H150" i="15"/>
  <c r="G150" i="15"/>
  <c r="I129" i="15"/>
  <c r="H129" i="15"/>
  <c r="G129" i="15"/>
  <c r="I108" i="15"/>
  <c r="H108" i="15"/>
  <c r="G108" i="15"/>
  <c r="I87" i="15"/>
  <c r="H87" i="15"/>
  <c r="G87" i="15"/>
  <c r="I66" i="15"/>
  <c r="H66" i="15"/>
  <c r="I45" i="15"/>
  <c r="H45" i="15"/>
  <c r="G45" i="15"/>
  <c r="G5" i="25" l="1"/>
  <c r="G7" i="26" l="1"/>
  <c r="G8" i="26"/>
  <c r="J27" i="12" l="1"/>
  <c r="I27" i="12"/>
  <c r="H27" i="12"/>
  <c r="I45" i="19"/>
  <c r="H45" i="19"/>
  <c r="F9" i="26"/>
  <c r="E9" i="26"/>
  <c r="J27" i="9"/>
  <c r="I27" i="9"/>
  <c r="H27" i="9"/>
  <c r="I45" i="17"/>
  <c r="H45" i="17"/>
  <c r="G45" i="17"/>
  <c r="G9" i="26" l="1"/>
  <c r="E9" i="21" l="1"/>
  <c r="D9" i="21"/>
  <c r="G8" i="21"/>
  <c r="I45" i="14"/>
  <c r="H45" i="14"/>
  <c r="G45" i="14"/>
  <c r="J15" i="11"/>
  <c r="I15" i="11"/>
  <c r="H15" i="11"/>
  <c r="J27" i="11"/>
  <c r="I27" i="11"/>
  <c r="H27" i="11"/>
  <c r="J39" i="11"/>
  <c r="I39" i="11"/>
  <c r="H39" i="11"/>
  <c r="J51" i="11"/>
  <c r="I51" i="11"/>
  <c r="H51" i="11"/>
  <c r="J63" i="11"/>
  <c r="I63" i="11"/>
  <c r="H63" i="11"/>
  <c r="J75" i="11"/>
  <c r="I75" i="11"/>
  <c r="H75" i="11"/>
  <c r="J87" i="11"/>
  <c r="I87" i="11"/>
  <c r="H87" i="11"/>
  <c r="J99" i="11"/>
  <c r="I99" i="11"/>
  <c r="H99" i="11"/>
  <c r="J111" i="11"/>
  <c r="I111" i="11"/>
  <c r="H111" i="11"/>
  <c r="J123" i="11"/>
  <c r="I123" i="11"/>
  <c r="H123" i="11"/>
  <c r="G24" i="18"/>
  <c r="H24" i="18"/>
  <c r="I24" i="18"/>
  <c r="I45" i="18"/>
  <c r="H45" i="18"/>
  <c r="G45" i="18"/>
  <c r="I66" i="18"/>
  <c r="H66" i="18"/>
  <c r="G66" i="18"/>
  <c r="I87" i="18"/>
  <c r="H87" i="18"/>
  <c r="G87" i="18"/>
  <c r="I108" i="18"/>
  <c r="H108" i="18"/>
  <c r="G108" i="18"/>
  <c r="I129" i="18"/>
  <c r="H129" i="18"/>
  <c r="G129" i="18"/>
  <c r="I150" i="18"/>
  <c r="H150" i="18"/>
  <c r="G150" i="18"/>
  <c r="I171" i="18"/>
  <c r="H171" i="18"/>
  <c r="G171" i="18"/>
  <c r="I192" i="18"/>
  <c r="H192" i="18"/>
  <c r="G192" i="18"/>
  <c r="I213" i="18"/>
  <c r="H213" i="18"/>
  <c r="G213" i="18"/>
  <c r="J15" i="7"/>
  <c r="I15" i="7"/>
  <c r="H15" i="7"/>
  <c r="I27" i="35" l="1"/>
  <c r="D9" i="36"/>
  <c r="G8" i="36"/>
  <c r="J27" i="35"/>
  <c r="F9" i="36" l="1"/>
  <c r="I45" i="34"/>
  <c r="H45" i="34" l="1"/>
  <c r="G7" i="36" l="1"/>
  <c r="G9" i="36" s="1"/>
  <c r="E9" i="36"/>
  <c r="J15" i="29" l="1"/>
  <c r="I15" i="29"/>
  <c r="I16" i="29" s="1"/>
  <c r="H16" i="29"/>
  <c r="G25" i="28"/>
  <c r="I24" i="28"/>
  <c r="I25" i="28" s="1"/>
  <c r="H25" i="28"/>
  <c r="J16" i="29" l="1"/>
  <c r="I24" i="15"/>
  <c r="H24" i="15"/>
  <c r="G24" i="15"/>
  <c r="D6" i="26" l="1"/>
  <c r="J15" i="9"/>
  <c r="G24" i="34" l="1"/>
  <c r="I24" i="17"/>
  <c r="I46" i="17" s="1"/>
  <c r="G24" i="17"/>
  <c r="G46" i="17" s="1"/>
  <c r="H24" i="34"/>
  <c r="H46" i="34" s="1"/>
  <c r="J15" i="35"/>
  <c r="H15" i="35"/>
  <c r="H28" i="35" s="1"/>
  <c r="I15" i="35"/>
  <c r="I28" i="35" s="1"/>
  <c r="I15" i="9"/>
  <c r="I28" i="9" s="1"/>
  <c r="H15" i="9"/>
  <c r="H28" i="9" s="1"/>
  <c r="H24" i="17"/>
  <c r="H46" i="17" s="1"/>
  <c r="G5" i="26" l="1"/>
  <c r="J15" i="32" l="1"/>
  <c r="H15" i="32"/>
  <c r="H16" i="32" s="1"/>
  <c r="I15" i="32"/>
  <c r="I16" i="32" s="1"/>
  <c r="D6" i="33"/>
  <c r="I24" i="31"/>
  <c r="H24" i="31"/>
  <c r="H25" i="31" s="1"/>
  <c r="G24" i="31"/>
  <c r="G25" i="31" s="1"/>
  <c r="D7" i="33" l="1"/>
  <c r="J16" i="32"/>
  <c r="I25" i="31"/>
  <c r="G5" i="33"/>
  <c r="E6" i="33" l="1"/>
  <c r="E7" i="33" s="1"/>
  <c r="F6" i="33"/>
  <c r="F7" i="33" s="1"/>
  <c r="G4" i="33"/>
  <c r="G6" i="33" l="1"/>
  <c r="G7" i="33" s="1"/>
  <c r="D6" i="23" l="1"/>
  <c r="G5" i="23"/>
  <c r="H15" i="13"/>
  <c r="H16" i="13" s="1"/>
  <c r="J15" i="13"/>
  <c r="I15" i="13"/>
  <c r="I24" i="20"/>
  <c r="I25" i="20" s="1"/>
  <c r="H24" i="20"/>
  <c r="H25" i="20" s="1"/>
  <c r="G24" i="20"/>
  <c r="G25" i="20" s="1"/>
  <c r="D6" i="25"/>
  <c r="J15" i="12"/>
  <c r="I15" i="12"/>
  <c r="I28" i="12" s="1"/>
  <c r="H15" i="12"/>
  <c r="H28" i="12" s="1"/>
  <c r="I24" i="19"/>
  <c r="I46" i="19" s="1"/>
  <c r="H24" i="19"/>
  <c r="H46" i="19" s="1"/>
  <c r="G24" i="19"/>
  <c r="J135" i="11"/>
  <c r="J136" i="11" s="1"/>
  <c r="I135" i="11"/>
  <c r="I136" i="11" s="1"/>
  <c r="H135" i="11"/>
  <c r="H136" i="11" s="1"/>
  <c r="I234" i="18"/>
  <c r="I235" i="18" s="1"/>
  <c r="H234" i="18"/>
  <c r="H235" i="18" s="1"/>
  <c r="G234" i="18"/>
  <c r="G235" i="18" s="1"/>
  <c r="J28" i="12" l="1"/>
  <c r="D7" i="23"/>
  <c r="F36" i="27"/>
  <c r="E36" i="27"/>
  <c r="E6" i="25"/>
  <c r="J16" i="13"/>
  <c r="I16" i="13"/>
  <c r="D36" i="27"/>
  <c r="E6" i="23"/>
  <c r="E7" i="23" s="1"/>
  <c r="F6" i="23"/>
  <c r="F7" i="23" s="1"/>
  <c r="F37" i="27" l="1"/>
  <c r="D37" i="27"/>
  <c r="E37" i="27"/>
  <c r="F6" i="26"/>
  <c r="F10" i="26" s="1"/>
  <c r="E6" i="26"/>
  <c r="E10" i="26" s="1"/>
  <c r="G6" i="26"/>
  <c r="G4" i="23"/>
  <c r="G6" i="23" s="1"/>
  <c r="G7" i="23" s="1"/>
  <c r="F6" i="25"/>
  <c r="G4" i="25"/>
  <c r="G6" i="25" s="1"/>
  <c r="J472" i="7" l="1"/>
  <c r="I472" i="7"/>
  <c r="H472" i="7"/>
  <c r="I823" i="15"/>
  <c r="H823" i="15"/>
  <c r="G823" i="15"/>
  <c r="F120" i="22" l="1"/>
  <c r="F121" i="22" s="1"/>
  <c r="D120" i="22"/>
  <c r="G5" i="21"/>
  <c r="J15" i="5"/>
  <c r="I15" i="5"/>
  <c r="I24" i="14"/>
  <c r="I46" i="14" s="1"/>
  <c r="G24" i="14"/>
  <c r="G46" i="14" s="1"/>
  <c r="D121" i="22" l="1"/>
  <c r="D6" i="21"/>
  <c r="G120" i="22"/>
  <c r="E6" i="21"/>
  <c r="E10" i="21" s="1"/>
  <c r="E120" i="22"/>
  <c r="E121" i="22" s="1"/>
  <c r="G4" i="21" l="1"/>
  <c r="G36" i="27" l="1"/>
  <c r="I24" i="34" l="1"/>
  <c r="I46" i="34" s="1"/>
  <c r="G4" i="36" l="1"/>
  <c r="J27" i="5" l="1"/>
  <c r="J28" i="5" s="1"/>
  <c r="H28" i="5"/>
  <c r="I27" i="5" l="1"/>
  <c r="I28" i="5" s="1"/>
  <c r="F9" i="21" l="1"/>
  <c r="F10" i="21" s="1"/>
  <c r="G7" i="21"/>
  <c r="G9" i="21" s="1"/>
  <c r="H24" i="14" l="1"/>
  <c r="H46" i="14" s="1"/>
  <c r="D6" i="30" l="1"/>
  <c r="D7" i="30" s="1"/>
  <c r="F6" i="30" l="1"/>
  <c r="F7" i="30" s="1"/>
  <c r="E6" i="30" l="1"/>
  <c r="E7" i="30" s="1"/>
  <c r="G5" i="30"/>
  <c r="G6" i="30" s="1"/>
  <c r="G7" i="30" s="1"/>
  <c r="D6" i="36" l="1"/>
  <c r="D10" i="36" l="1"/>
  <c r="F6" i="36" l="1"/>
  <c r="F10" i="36" s="1"/>
  <c r="E6" i="36" l="1"/>
  <c r="E10" i="36" s="1"/>
  <c r="G5" i="36"/>
  <c r="G6" i="36" s="1"/>
  <c r="G10" i="36" s="1"/>
  <c r="D10" i="25" l="1"/>
  <c r="D11" i="25" l="1"/>
  <c r="F10" i="25" l="1"/>
  <c r="F11" i="25" s="1"/>
  <c r="E10" i="25" l="1"/>
  <c r="E11" i="25" s="1"/>
  <c r="G9" i="25"/>
  <c r="G10" i="25" s="1"/>
  <c r="G11" i="25" s="1"/>
  <c r="G121" i="22" l="1"/>
</calcChain>
</file>

<file path=xl/sharedStrings.xml><?xml version="1.0" encoding="utf-8"?>
<sst xmlns="http://schemas.openxmlformats.org/spreadsheetml/2006/main" count="8485" uniqueCount="304">
  <si>
    <t>Filter</t>
  </si>
  <si>
    <t>Receitas desenvolvidas por classificação económica - VPGR (subsetor dos SFA)</t>
  </si>
  <si>
    <t>(euros)</t>
  </si>
  <si>
    <t>Departamento</t>
  </si>
  <si>
    <t>Entidade</t>
  </si>
  <si>
    <t>Capítulo</t>
  </si>
  <si>
    <t>Grupo</t>
  </si>
  <si>
    <t>Artigo</t>
  </si>
  <si>
    <t>Descrição</t>
  </si>
  <si>
    <t>Previsões           Iniciais</t>
  </si>
  <si>
    <t>Previsões Corrigidas</t>
  </si>
  <si>
    <t>Receita    Cobrada</t>
  </si>
  <si>
    <t>ISSA</t>
  </si>
  <si>
    <t>01</t>
  </si>
  <si>
    <t>00</t>
  </si>
  <si>
    <t>Impostos Diretos</t>
  </si>
  <si>
    <t>02</t>
  </si>
  <si>
    <t>Impostos Indiretos</t>
  </si>
  <si>
    <t>03</t>
  </si>
  <si>
    <t>Contribuições para a S.S, CGA e ADSE</t>
  </si>
  <si>
    <t>04</t>
  </si>
  <si>
    <t>Taxas, multas e outras penalidades</t>
  </si>
  <si>
    <t>05</t>
  </si>
  <si>
    <t>Rendimentos de propriedade</t>
  </si>
  <si>
    <t>06</t>
  </si>
  <si>
    <t>Transferências correntes</t>
  </si>
  <si>
    <t>Administração Regional (SEC 2010)</t>
  </si>
  <si>
    <t>Resto do Mundo</t>
  </si>
  <si>
    <t>07</t>
  </si>
  <si>
    <t>Venda de bens e serviços correntes</t>
  </si>
  <si>
    <t>08</t>
  </si>
  <si>
    <t>Outras receitas correntes</t>
  </si>
  <si>
    <t>09</t>
  </si>
  <si>
    <t>Venda de bens de investimento</t>
  </si>
  <si>
    <t>10</t>
  </si>
  <si>
    <t>Transferências de capital</t>
  </si>
  <si>
    <t>11</t>
  </si>
  <si>
    <t>Ativos Financeiros</t>
  </si>
  <si>
    <t>12</t>
  </si>
  <si>
    <t>Passivos Financeiros</t>
  </si>
  <si>
    <t>13</t>
  </si>
  <si>
    <t>Outras receitas de capital</t>
  </si>
  <si>
    <t>14</t>
  </si>
  <si>
    <t>Recursos próprios comunitários</t>
  </si>
  <si>
    <t>15</t>
  </si>
  <si>
    <t>Reposições</t>
  </si>
  <si>
    <t>16</t>
  </si>
  <si>
    <t>Saldo gerência anterior</t>
  </si>
  <si>
    <t>Total ISSA</t>
  </si>
  <si>
    <t>Total departamento - Vice-Presidência do Governo Regional</t>
  </si>
  <si>
    <t>Despesas desenvolvidas por classificação económica – VPGR (subsetor dos SFA)</t>
  </si>
  <si>
    <t>Ag</t>
  </si>
  <si>
    <t>SAg</t>
  </si>
  <si>
    <t>Rub</t>
  </si>
  <si>
    <t>Al</t>
  </si>
  <si>
    <t>Dotações        Iniciais</t>
  </si>
  <si>
    <t>Dotações Corrigidas</t>
  </si>
  <si>
    <t>Pagamentos Líquidos</t>
  </si>
  <si>
    <t>Despesas com pessoal</t>
  </si>
  <si>
    <t>Aquisição de bens e serviços</t>
  </si>
  <si>
    <t>Juros e outros encargos</t>
  </si>
  <si>
    <t>Subsídios</t>
  </si>
  <si>
    <t>Outras despesas correntes</t>
  </si>
  <si>
    <t>Aquisição de bens de capital</t>
  </si>
  <si>
    <t>Outras despesas de capital</t>
  </si>
  <si>
    <t>Saldos de gerência - VPGR (subsetor dos SFA)</t>
  </si>
  <si>
    <t>Saldo do ano anterior</t>
  </si>
  <si>
    <t>Total            Receita</t>
  </si>
  <si>
    <t>Total             Despesa</t>
  </si>
  <si>
    <t>Saldo para ano seguinte</t>
  </si>
  <si>
    <t xml:space="preserve">Operações Orçamentais </t>
  </si>
  <si>
    <t xml:space="preserve">Operações Extra Orçamentais </t>
  </si>
  <si>
    <t>Receitas desenvolvidas por classificação económica - SRFPAP (subsetor dos SFA)</t>
  </si>
  <si>
    <t xml:space="preserve">RIAC </t>
  </si>
  <si>
    <t xml:space="preserve">Total RIAC </t>
  </si>
  <si>
    <t>Total departamento - Secretaria Regional das Finanças, Planeamento e Administração Pública</t>
  </si>
  <si>
    <t>Despesas desenvolvidas por classificação económica - SRFPAP (subsetor dos SFA)</t>
  </si>
  <si>
    <t>Total RIAC</t>
  </si>
  <si>
    <t>Saldos de gerência - SRFPAP (subsetor dos SFA)</t>
  </si>
  <si>
    <t>Fundo Escolar da EBI Roberto Ivens</t>
  </si>
  <si>
    <t>Total Fundo Escolar da EBI Roberto Ivens</t>
  </si>
  <si>
    <t>Fundo Escolar da EBI Canto da Maia</t>
  </si>
  <si>
    <t>Total Fundo Escolar da EBI Canto da Maia</t>
  </si>
  <si>
    <t>Fundo Escolar da EBS de Nordeste</t>
  </si>
  <si>
    <t>Total Fundo Escolar da EBS de Nordeste</t>
  </si>
  <si>
    <t>Fundo Escolar da EBI da Lagoa</t>
  </si>
  <si>
    <t>Total Fundo Escolar da EBI da Lagoa</t>
  </si>
  <si>
    <t>Fundo Escolar da EBI da Ribeira Grande</t>
  </si>
  <si>
    <t>Total Fundo Escolar da EBI da Ribeira Grande</t>
  </si>
  <si>
    <t>Fundo Escolar da EBS de Santa Maria</t>
  </si>
  <si>
    <t>Total Fundo Escolar da EBS de Santa Maria</t>
  </si>
  <si>
    <t>Fundo Escolar da EBI de Capelas</t>
  </si>
  <si>
    <t>Total Fundo Escolar da EBI de Capelas</t>
  </si>
  <si>
    <t>Fundo Escolar da EBS Vila Franca do Campo</t>
  </si>
  <si>
    <t>Total Fundo Escolar da EBS Vila Franca do Campo</t>
  </si>
  <si>
    <t>Fundo Escolar da EBI de Rabo de Peixe</t>
  </si>
  <si>
    <t>Total Fundo Escolar da EBI de Rabo de Peixe</t>
  </si>
  <si>
    <t>Fundo Escolar da EBI de Arrifes</t>
  </si>
  <si>
    <t>Total Fundo Escolar da EBI de Arrifes</t>
  </si>
  <si>
    <t>Fundo Escolar da EBI de Angra do Heroísmo</t>
  </si>
  <si>
    <t>Total Fundo Escolar da EBI de Angra do Heroísmo</t>
  </si>
  <si>
    <t>Fundo Escolar da EBI da Praia da Vitória</t>
  </si>
  <si>
    <t>Total Fundo Escolar da EBI da Praia da Vitória</t>
  </si>
  <si>
    <t>Fundo Escolar da EBI de Biscoitos</t>
  </si>
  <si>
    <t>Total Fundo Escolar da EBI de Biscoitos</t>
  </si>
  <si>
    <t>Fundo Escolar da EBS da Graciosa</t>
  </si>
  <si>
    <t>Total Fundo Escolar da EBS da Graciosa</t>
  </si>
  <si>
    <t>Fundo Escolar da EBS de Velas</t>
  </si>
  <si>
    <t>Total Fundo Escolar da EBS de Velas</t>
  </si>
  <si>
    <t>Fundo Escolar da EBS de Calheta</t>
  </si>
  <si>
    <t>Total Fundo Escolar da EBS de Calheta</t>
  </si>
  <si>
    <t>Fundo Escolar da EBI da Horta</t>
  </si>
  <si>
    <t>Total Fundo Escolar da EBI da Horta</t>
  </si>
  <si>
    <t>Fundo Escolar da EBS das Lajes do Pico</t>
  </si>
  <si>
    <t>Total Fundo Escolar da EBS das Lajes do Pico</t>
  </si>
  <si>
    <t>Fundo Escolar da EBS de São Roque do Pico</t>
  </si>
  <si>
    <t>Total Fundo Escolar da EBS de São Roque do Pico</t>
  </si>
  <si>
    <t>Fundo Escolar da EBS das Flores</t>
  </si>
  <si>
    <t>Total Fundo Escolar da EBS das Flores</t>
  </si>
  <si>
    <t>Fundo Escolar da ES Antero Quental</t>
  </si>
  <si>
    <t>Total Fundo Escolar da ES Antero Quental</t>
  </si>
  <si>
    <t>Fundo Escolar da ES Domingos Rebelo</t>
  </si>
  <si>
    <t>Total Fundo Escolar da ES Domingos Reblo</t>
  </si>
  <si>
    <t>Fundo Escolar da ES da Ribeira Grande</t>
  </si>
  <si>
    <t>Total Fundo Escolar da ES da Ribeira Grande</t>
  </si>
  <si>
    <t>Fundo Escolar da ES Laranjeiras</t>
  </si>
  <si>
    <t>Total Fundo Escolar da ES Laranjeiras</t>
  </si>
  <si>
    <t>Fundo Escolar da ES Jerónimo Emiliano de Andrade</t>
  </si>
  <si>
    <t>Total Fundo Escolar da ES Jerónimo Emiliano de Andrade</t>
  </si>
  <si>
    <t xml:space="preserve">Fundo Escolar da ES Horta </t>
  </si>
  <si>
    <t xml:space="preserve">Total Fundo Escolar da ES Horta </t>
  </si>
  <si>
    <t>Fundo Escolar do Conservatório Regional de Ponta Delgada</t>
  </si>
  <si>
    <t>Total Fundo Escolar do Conservatório Regional de Ponta Delgada</t>
  </si>
  <si>
    <t>Fundo Escolar da ES Vitorino Nemésio</t>
  </si>
  <si>
    <t>Total Fundo Escolar da ES Vitorino Nemésio</t>
  </si>
  <si>
    <t>Fundo Escolar da EBS da Povoação</t>
  </si>
  <si>
    <t>Total Fundo Escolar da EBS da Povoação</t>
  </si>
  <si>
    <t>Fundo Escolar da EBS da Madalena</t>
  </si>
  <si>
    <t>Total Fundo Escolar da EBS da Madalena</t>
  </si>
  <si>
    <t>Fundo Escolar da EBI Mouzinho da Silveira</t>
  </si>
  <si>
    <t>Total Fundo Escolar da EBI Mouzinho da Silveira</t>
  </si>
  <si>
    <t>Fundo Escolar da EBI de Vila do Topo</t>
  </si>
  <si>
    <t>Total Fundo Escolar da EBI de Vila do Topo</t>
  </si>
  <si>
    <t>Fundo Escolar da EBS Tomás de Borba</t>
  </si>
  <si>
    <t>Total Fundo Escolar da EBS Tomás de Borba</t>
  </si>
  <si>
    <t>Fundo Escolar da EBI da Maia</t>
  </si>
  <si>
    <t>Total Fundo Escolar da EBI da Maia</t>
  </si>
  <si>
    <t>Fundo Escolar da EBI de Ginetes</t>
  </si>
  <si>
    <t>Total Fundo Escolar da EBI de Ginetes</t>
  </si>
  <si>
    <t>Fundo Escolar da ES de Lagoa</t>
  </si>
  <si>
    <t>Total Fundo Escolar da ES de Lagoa</t>
  </si>
  <si>
    <t>Fundo Escolar da EBI de Água de Pau</t>
  </si>
  <si>
    <t>Total Fundo Escolar da EBI de Água de Pau</t>
  </si>
  <si>
    <t>Fundo Escolar da EBI de Ponta Garça</t>
  </si>
  <si>
    <t>Total Fundo Escolar da EBI de Ponta Garça</t>
  </si>
  <si>
    <t>Fundo Escolar da EBI Francisco Ferreira Drummond</t>
  </si>
  <si>
    <t>Total Fundo Escolar da EBI Francisco Ferreira Drummond</t>
  </si>
  <si>
    <t>Total Fundo Escolar da ES Domingos Rebelo</t>
  </si>
  <si>
    <t>SRPCBA</t>
  </si>
  <si>
    <t>Total SRPCBA</t>
  </si>
  <si>
    <t>USI Santa Maria</t>
  </si>
  <si>
    <t>Total USI Santa Maria</t>
  </si>
  <si>
    <t>USI São Miguel</t>
  </si>
  <si>
    <t>Total USI São Miguel</t>
  </si>
  <si>
    <t>USI Terceira</t>
  </si>
  <si>
    <t>Total USI Terceira</t>
  </si>
  <si>
    <t>USI Graciosa</t>
  </si>
  <si>
    <t>Total USI Graciosa</t>
  </si>
  <si>
    <t>USI São Jorge</t>
  </si>
  <si>
    <t>Total USI São Jorge</t>
  </si>
  <si>
    <t>USI Pico</t>
  </si>
  <si>
    <t>Total USI Pico</t>
  </si>
  <si>
    <t>USI Faial</t>
  </si>
  <si>
    <t>Total USI Faial</t>
  </si>
  <si>
    <t>USI Flores</t>
  </si>
  <si>
    <t>Total USI Flores</t>
  </si>
  <si>
    <t>USI Corvo</t>
  </si>
  <si>
    <t>Total USI Corvo</t>
  </si>
  <si>
    <t>COA</t>
  </si>
  <si>
    <t>Total COA</t>
  </si>
  <si>
    <t>Devolução de Saldos</t>
  </si>
  <si>
    <t>IAMA</t>
  </si>
  <si>
    <t>Total IAMA</t>
  </si>
  <si>
    <t>Receitas desenvolvidas por classificação económica - SRMP (subsetor dos SFA)</t>
  </si>
  <si>
    <t>FUNDOPESCA</t>
  </si>
  <si>
    <t>Total FUNDOPESCA</t>
  </si>
  <si>
    <t>Total departamento - Secretaria Regional do Mar e das Pescas</t>
  </si>
  <si>
    <t>Despesas desenvolvidas por classificação económica – SRMP (subsetor dos SFA)</t>
  </si>
  <si>
    <t>Saldos de gerência - SRMP (subsetor dos SFA)</t>
  </si>
  <si>
    <t>FRCT</t>
  </si>
  <si>
    <t>Total FRCT</t>
  </si>
  <si>
    <t>Receitas desenvolvidas por classificação económica - SRAAC (subsetor dos SFA)</t>
  </si>
  <si>
    <t>ERSARA</t>
  </si>
  <si>
    <t>Total ERSARA</t>
  </si>
  <si>
    <t>Despesas desenvolvidas por classificação económica – SRAAC (subsetor dos SFA)</t>
  </si>
  <si>
    <t>Saldos de gerência - SRAAC (subsetor dos SFA)</t>
  </si>
  <si>
    <t>FRACDE</t>
  </si>
  <si>
    <t>FRE</t>
  </si>
  <si>
    <t>Total FRE</t>
  </si>
  <si>
    <t>Total FRTT</t>
  </si>
  <si>
    <t>FEP8Qry3</t>
  </si>
  <si>
    <t>Autor</t>
  </si>
  <si>
    <t>MOVALENTE</t>
  </si>
  <si>
    <t>Atualização dos dados (hora)</t>
  </si>
  <si>
    <t>01:16:09</t>
  </si>
  <si>
    <t>Information</t>
  </si>
  <si>
    <t>Última atualização</t>
  </si>
  <si>
    <t>14/04/2020 14:48:12</t>
  </si>
  <si>
    <t>Usuário atual</t>
  </si>
  <si>
    <t>OLCOUTO</t>
  </si>
  <si>
    <t>DtFixada</t>
  </si>
  <si>
    <t>31/12/2019</t>
  </si>
  <si>
    <t>Último modificador</t>
  </si>
  <si>
    <t>PAGOMES2</t>
  </si>
  <si>
    <t>Hora da modificação</t>
  </si>
  <si>
    <t>28/03/2020 22:57:50</t>
  </si>
  <si>
    <t>InfoProvider</t>
  </si>
  <si>
    <t>ZAODES_M3</t>
  </si>
  <si>
    <t>Atualização dos dados</t>
  </si>
  <si>
    <t>14/04/2020 01:16:09</t>
  </si>
  <si>
    <t>Nome técnico query</t>
  </si>
  <si>
    <t>ZAO_EXT_DESPM3_EXO_001_EMP</t>
  </si>
  <si>
    <t>Atualização dos dados (data)</t>
  </si>
  <si>
    <t>14/04/2020</t>
  </si>
  <si>
    <t>Descrição da query</t>
  </si>
  <si>
    <t>Execução da Despesa Agregada</t>
  </si>
  <si>
    <t xml:space="preserve"> </t>
  </si>
  <si>
    <t>Actividade</t>
  </si>
  <si>
    <t/>
  </si>
  <si>
    <t>Aderentes ao GERFIP</t>
  </si>
  <si>
    <t>Agrup</t>
  </si>
  <si>
    <t>Alínea</t>
  </si>
  <si>
    <t>ÁrAdmFin.</t>
  </si>
  <si>
    <t>CAE</t>
  </si>
  <si>
    <t>Centro Financeiro</t>
  </si>
  <si>
    <t>Cl. Econ. não tipificada</t>
  </si>
  <si>
    <t>CL. Econ. tipificada</t>
  </si>
  <si>
    <t>Divisão</t>
  </si>
  <si>
    <t>FF1</t>
  </si>
  <si>
    <t>FF2</t>
  </si>
  <si>
    <t>FF3</t>
  </si>
  <si>
    <t>Fonte Fin.</t>
  </si>
  <si>
    <t>Func 1</t>
  </si>
  <si>
    <t>Func 2</t>
  </si>
  <si>
    <t>Func 3</t>
  </si>
  <si>
    <t>Funcional</t>
  </si>
  <si>
    <t>Fundos</t>
  </si>
  <si>
    <t>Gestor Operacional</t>
  </si>
  <si>
    <t>Índices</t>
  </si>
  <si>
    <t>Medida</t>
  </si>
  <si>
    <t>Mês</t>
  </si>
  <si>
    <t>Ministério</t>
  </si>
  <si>
    <t>Perfil Organiz.</t>
  </si>
  <si>
    <t>Programa Operacional</t>
  </si>
  <si>
    <t>Programa</t>
  </si>
  <si>
    <t>Projecto</t>
  </si>
  <si>
    <t>Receita/Despesa</t>
  </si>
  <si>
    <t>Reg. Autonomia</t>
  </si>
  <si>
    <t>Relevância CN</t>
  </si>
  <si>
    <t>Rubrica</t>
  </si>
  <si>
    <t>Sec. Estado</t>
  </si>
  <si>
    <t>SubAgrup</t>
  </si>
  <si>
    <t>SubAlínea</t>
  </si>
  <si>
    <t>Subdivisão</t>
  </si>
  <si>
    <t>Sub-projecto</t>
  </si>
  <si>
    <t>Tp. Orç.</t>
  </si>
  <si>
    <t>Trimestre</t>
  </si>
  <si>
    <t>Versão</t>
  </si>
  <si>
    <t>Receitas desenvolvidas por classificação económica - SRTMI (subsetor dos SFA)</t>
  </si>
  <si>
    <t>Saldos de gerência - SRTMI (subsetor dos SFA)</t>
  </si>
  <si>
    <t>Despesas desenvolvidas por classificação económica – SRTMI (subsetor dos SFA)</t>
  </si>
  <si>
    <t>Total departamento - Secretaria Regional do Turismo, Mobilidade e Infraestruturas</t>
  </si>
  <si>
    <t>FRTT</t>
  </si>
  <si>
    <t>CQA</t>
  </si>
  <si>
    <t>Total CQA</t>
  </si>
  <si>
    <t>73 - VPGR</t>
  </si>
  <si>
    <t>74 - SRFPAP</t>
  </si>
  <si>
    <t>80 - SRTMI</t>
  </si>
  <si>
    <t>FCEA</t>
  </si>
  <si>
    <t xml:space="preserve">Total FCEA </t>
  </si>
  <si>
    <t>76 - SRECD</t>
  </si>
  <si>
    <t>Despesas desenvolvidas por classificação económica – SRECD (subsetor dos SFA)</t>
  </si>
  <si>
    <t>Saldos de gerência - SRECD (subsetor dos SFA)</t>
  </si>
  <si>
    <t>Total departamento - Secretaria Regional da Educação, Cultura e Desporto</t>
  </si>
  <si>
    <t>Receitas desenvolvidas por classificação económica - SRSSS (subsetor dos SFA)</t>
  </si>
  <si>
    <t>77 - SRSSS</t>
  </si>
  <si>
    <t>Total departamento - Secretaria Regional da Saúde e Segurança Social</t>
  </si>
  <si>
    <t>Despesas desenvolvidas por classificação económica – SRSSS (subsetor dos SFA)</t>
  </si>
  <si>
    <t>Saldos de gerência - SRSSS (subsetor dos SFA)</t>
  </si>
  <si>
    <t>78 - SRAA</t>
  </si>
  <si>
    <t>Receitas desenvolvidas por classificação económica - SRAA (subsetor dos SFA)</t>
  </si>
  <si>
    <t>Total departamento - Secretaria Regional da Agricultura e Alimentação</t>
  </si>
  <si>
    <t>Saldos de gerência - SRAA (subsetor dos SFA)</t>
  </si>
  <si>
    <t>Despesas desenvolvidas por classificação económica – SRAA (subsetor dos SFA)</t>
  </si>
  <si>
    <t>79 - SRMP</t>
  </si>
  <si>
    <t>Total FRACDE</t>
  </si>
  <si>
    <t>Receitas desenvolvidas por classificação económica - SRJHE (subsetor dos SFA)</t>
  </si>
  <si>
    <t>Despesas desenvolvidas por classificação económica – SRJHE (subsetor dos SFA)</t>
  </si>
  <si>
    <t>Saldos de gerência - SRJHE (subsetor dos SFA)</t>
  </si>
  <si>
    <t>81 - SRJHE</t>
  </si>
  <si>
    <t>Total departamento - Secretaria Regional da Juventude, Habitação e Emprego</t>
  </si>
  <si>
    <t>82 - SRAAC</t>
  </si>
  <si>
    <t>Total departamento - Secretaria Regional do Ambiente e Ação Climática</t>
  </si>
  <si>
    <t>Receitas desenvolvidas por classificação económica - SRECD (subsetor dos SFA)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</si>
</sst>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#,##0.00\ &quot;€&quot;"/>
    <numFmt numFmtId="168" formatCode="#,##0.00_ ;\-#,##0.00\ "/>
    <numFmt numFmtId="169" formatCode="#,##0_ ;\-#,##0\ "/>
    <numFmt numFmtId="170" formatCode="0.0%"/>
  </numFmts>
  <fonts count="35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i/>
      <sz val="14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Lato"/>
      <family val="2"/>
    </font>
    <font>
      <sz val="8"/>
      <name val="Lato"/>
      <family val="2"/>
    </font>
    <font>
      <i/>
      <sz val="8"/>
      <name val="Lato"/>
      <family val="2"/>
    </font>
    <font>
      <sz val="8"/>
      <color theme="1"/>
      <name val="Lato"/>
      <family val="2"/>
    </font>
    <font>
      <sz val="8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</fills>
  <borders count="6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128">
    <xf numFmtId="0" fontId="0" fillId="2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1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3" fillId="20" borderId="0" applyNumberFormat="0" applyBorder="0" applyAlignment="0" applyProtection="0"/>
    <xf numFmtId="0" fontId="14" fillId="23" borderId="1" applyNumberFormat="0" applyAlignment="0" applyProtection="0"/>
    <xf numFmtId="0" fontId="15" fillId="15" borderId="2" applyNumberFormat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13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1" borderId="1" applyNumberFormat="0" applyAlignment="0" applyProtection="0"/>
    <xf numFmtId="0" fontId="22" fillId="0" borderId="6" applyNumberFormat="0" applyFill="0" applyAlignment="0" applyProtection="0"/>
    <xf numFmtId="0" fontId="23" fillId="21" borderId="0" applyNumberFormat="0" applyBorder="0" applyAlignment="0" applyProtection="0"/>
    <xf numFmtId="0" fontId="1" fillId="20" borderId="1" applyNumberFormat="0" applyFont="0" applyAlignment="0" applyProtection="0"/>
    <xf numFmtId="0" fontId="24" fillId="23" borderId="7" applyNumberFormat="0" applyAlignment="0" applyProtection="0"/>
    <xf numFmtId="4" fontId="3" fillId="27" borderId="1" applyNumberFormat="0" applyProtection="0">
      <alignment vertical="center"/>
    </xf>
    <xf numFmtId="4" fontId="27" fillId="28" borderId="1" applyNumberFormat="0" applyProtection="0">
      <alignment vertical="center"/>
    </xf>
    <xf numFmtId="4" fontId="3" fillId="28" borderId="1" applyNumberFormat="0" applyProtection="0">
      <alignment horizontal="left" vertical="center" indent="1"/>
    </xf>
    <xf numFmtId="0" fontId="8" fillId="27" borderId="8" applyNumberFormat="0" applyProtection="0">
      <alignment horizontal="left" vertical="top" indent="1"/>
    </xf>
    <xf numFmtId="4" fontId="3" fillId="29" borderId="1" applyNumberFormat="0" applyProtection="0">
      <alignment horizontal="left" vertical="center" indent="1"/>
    </xf>
    <xf numFmtId="4" fontId="3" fillId="30" borderId="1" applyNumberFormat="0" applyProtection="0">
      <alignment horizontal="right" vertical="center"/>
    </xf>
    <xf numFmtId="4" fontId="3" fillId="31" borderId="1" applyNumberFormat="0" applyProtection="0">
      <alignment horizontal="right" vertical="center"/>
    </xf>
    <xf numFmtId="4" fontId="3" fillId="32" borderId="9" applyNumberFormat="0" applyProtection="0">
      <alignment horizontal="right" vertical="center"/>
    </xf>
    <xf numFmtId="4" fontId="3" fillId="33" borderId="1" applyNumberFormat="0" applyProtection="0">
      <alignment horizontal="right" vertical="center"/>
    </xf>
    <xf numFmtId="4" fontId="3" fillId="34" borderId="1" applyNumberFormat="0" applyProtection="0">
      <alignment horizontal="right" vertical="center"/>
    </xf>
    <xf numFmtId="4" fontId="3" fillId="35" borderId="1" applyNumberFormat="0" applyProtection="0">
      <alignment horizontal="right" vertical="center"/>
    </xf>
    <xf numFmtId="4" fontId="3" fillId="36" borderId="1" applyNumberFormat="0" applyProtection="0">
      <alignment horizontal="right" vertical="center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7" fillId="40" borderId="9" applyNumberFormat="0" applyProtection="0">
      <alignment horizontal="left" vertical="center" indent="1"/>
    </xf>
    <xf numFmtId="4" fontId="3" fillId="41" borderId="1" applyNumberFormat="0" applyProtection="0">
      <alignment horizontal="right" vertical="center"/>
    </xf>
    <xf numFmtId="4" fontId="3" fillId="42" borderId="9" applyNumberFormat="0" applyProtection="0">
      <alignment horizontal="left" vertical="center" indent="1"/>
    </xf>
    <xf numFmtId="4" fontId="3" fillId="41" borderId="9" applyNumberFormat="0" applyProtection="0">
      <alignment horizontal="left" vertical="center" indent="1"/>
    </xf>
    <xf numFmtId="0" fontId="3" fillId="43" borderId="1" applyNumberFormat="0" applyProtection="0">
      <alignment horizontal="left" vertical="center" indent="1"/>
    </xf>
    <xf numFmtId="0" fontId="1" fillId="40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/>
    </xf>
    <xf numFmtId="0" fontId="1" fillId="41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1" fillId="45" borderId="8" applyNumberFormat="0" applyProtection="0">
      <alignment horizontal="left" vertical="top" indent="1"/>
    </xf>
    <xf numFmtId="0" fontId="3" fillId="42" borderId="1" applyNumberFormat="0" applyProtection="0">
      <alignment horizontal="left" vertical="center" indent="1"/>
    </xf>
    <xf numFmtId="0" fontId="1" fillId="42" borderId="8" applyNumberFormat="0" applyProtection="0">
      <alignment horizontal="left" vertical="top" indent="1"/>
    </xf>
    <xf numFmtId="0" fontId="1" fillId="46" borderId="10" applyNumberFormat="0">
      <protection locked="0"/>
    </xf>
    <xf numFmtId="0" fontId="4" fillId="40" borderId="11" applyBorder="0"/>
    <xf numFmtId="4" fontId="5" fillId="47" borderId="8" applyNumberFormat="0" applyProtection="0">
      <alignment vertical="center"/>
    </xf>
    <xf numFmtId="4" fontId="27" fillId="48" borderId="12" applyNumberFormat="0" applyProtection="0">
      <alignment vertical="center"/>
    </xf>
    <xf numFmtId="4" fontId="5" fillId="43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7" fillId="49" borderId="1" applyNumberFormat="0" applyProtection="0">
      <alignment horizontal="right" vertical="center"/>
    </xf>
    <xf numFmtId="4" fontId="3" fillId="29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4" fontId="9" fillId="50" borderId="9" applyNumberFormat="0" applyProtection="0">
      <alignment horizontal="left" vertical="center" indent="1"/>
    </xf>
    <xf numFmtId="0" fontId="3" fillId="51" borderId="12"/>
    <xf numFmtId="4" fontId="10" fillId="46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14" fillId="23" borderId="26" applyNumberFormat="0" applyAlignment="0" applyProtection="0"/>
    <xf numFmtId="0" fontId="12" fillId="13" borderId="0" applyNumberFormat="0" applyBorder="0" applyAlignment="0" applyProtection="0"/>
    <xf numFmtId="0" fontId="21" fillId="21" borderId="26" applyNumberFormat="0" applyAlignment="0" applyProtection="0"/>
    <xf numFmtId="0" fontId="22" fillId="21" borderId="0" applyNumberFormat="0" applyBorder="0" applyAlignment="0" applyProtection="0"/>
    <xf numFmtId="0" fontId="1" fillId="20" borderId="26" applyNumberFormat="0" applyFont="0" applyAlignment="0" applyProtection="0"/>
    <xf numFmtId="4" fontId="1" fillId="27" borderId="26" applyNumberFormat="0" applyProtection="0">
      <alignment vertical="center"/>
    </xf>
    <xf numFmtId="4" fontId="27" fillId="28" borderId="26" applyNumberFormat="0" applyProtection="0">
      <alignment vertical="center"/>
    </xf>
    <xf numFmtId="4" fontId="1" fillId="28" borderId="26" applyNumberFormat="0" applyProtection="0">
      <alignment horizontal="left" vertical="center" indent="1"/>
    </xf>
    <xf numFmtId="0" fontId="8" fillId="27" borderId="22" applyNumberFormat="0" applyProtection="0">
      <alignment horizontal="left" vertical="top" indent="1"/>
    </xf>
    <xf numFmtId="4" fontId="1" fillId="29" borderId="26" applyNumberFormat="0" applyProtection="0">
      <alignment horizontal="left" vertical="center" indent="1"/>
    </xf>
    <xf numFmtId="4" fontId="1" fillId="30" borderId="26" applyNumberFormat="0" applyProtection="0">
      <alignment horizontal="right" vertical="center"/>
    </xf>
    <xf numFmtId="4" fontId="1" fillId="31" borderId="26" applyNumberFormat="0" applyProtection="0">
      <alignment horizontal="right" vertical="center"/>
    </xf>
    <xf numFmtId="4" fontId="1" fillId="32" borderId="9" applyNumberFormat="0" applyProtection="0">
      <alignment horizontal="right" vertical="center"/>
    </xf>
    <xf numFmtId="4" fontId="1" fillId="33" borderId="26" applyNumberFormat="0" applyProtection="0">
      <alignment horizontal="right" vertical="center"/>
    </xf>
    <xf numFmtId="4" fontId="1" fillId="34" borderId="26" applyNumberFormat="0" applyProtection="0">
      <alignment horizontal="right" vertical="center"/>
    </xf>
    <xf numFmtId="4" fontId="1" fillId="35" borderId="26" applyNumberFormat="0" applyProtection="0">
      <alignment horizontal="right" vertical="center"/>
    </xf>
    <xf numFmtId="4" fontId="1" fillId="36" borderId="26" applyNumberFormat="0" applyProtection="0">
      <alignment horizontal="right" vertical="center"/>
    </xf>
    <xf numFmtId="4" fontId="1" fillId="37" borderId="26" applyNumberFormat="0" applyProtection="0">
      <alignment horizontal="right" vertical="center"/>
    </xf>
    <xf numFmtId="4" fontId="1" fillId="38" borderId="26" applyNumberFormat="0" applyProtection="0">
      <alignment horizontal="right" vertical="center"/>
    </xf>
    <xf numFmtId="4" fontId="1" fillId="39" borderId="9" applyNumberFormat="0" applyProtection="0">
      <alignment horizontal="left" vertical="center" indent="1"/>
    </xf>
    <xf numFmtId="4" fontId="1" fillId="41" borderId="26" applyNumberFormat="0" applyProtection="0">
      <alignment horizontal="right" vertical="center"/>
    </xf>
    <xf numFmtId="4" fontId="1" fillId="42" borderId="9" applyNumberFormat="0" applyProtection="0">
      <alignment horizontal="left" vertical="center" indent="1"/>
    </xf>
    <xf numFmtId="4" fontId="1" fillId="41" borderId="9" applyNumberFormat="0" applyProtection="0">
      <alignment horizontal="left" vertical="center" indent="1"/>
    </xf>
    <xf numFmtId="0" fontId="1" fillId="43" borderId="26" applyNumberFormat="0" applyProtection="0">
      <alignment horizontal="left" vertical="center" indent="1"/>
    </xf>
    <xf numFmtId="0" fontId="1" fillId="40" borderId="22" applyNumberFormat="0" applyProtection="0">
      <alignment horizontal="left" vertical="top" indent="1"/>
    </xf>
    <xf numFmtId="0" fontId="1" fillId="44" borderId="26" applyNumberFormat="0" applyProtection="0">
      <alignment horizontal="left" vertical="center" indent="1"/>
    </xf>
    <xf numFmtId="0" fontId="1" fillId="41" borderId="22" applyNumberFormat="0" applyProtection="0">
      <alignment horizontal="left" vertical="top" indent="1"/>
    </xf>
    <xf numFmtId="0" fontId="1" fillId="45" borderId="26" applyNumberFormat="0" applyProtection="0">
      <alignment horizontal="left" vertical="center" indent="1"/>
    </xf>
    <xf numFmtId="0" fontId="1" fillId="45" borderId="22" applyNumberFormat="0" applyProtection="0">
      <alignment horizontal="left" vertical="top" indent="1"/>
    </xf>
    <xf numFmtId="0" fontId="1" fillId="42" borderId="26" applyNumberFormat="0" applyProtection="0">
      <alignment horizontal="left" vertical="center" indent="1"/>
    </xf>
    <xf numFmtId="0" fontId="1" fillId="42" borderId="22" applyNumberFormat="0" applyProtection="0">
      <alignment horizontal="left" vertical="top" indent="1"/>
    </xf>
    <xf numFmtId="4" fontId="5" fillId="47" borderId="22" applyNumberFormat="0" applyProtection="0">
      <alignment vertical="center"/>
    </xf>
    <xf numFmtId="4" fontId="5" fillId="43" borderId="22" applyNumberFormat="0" applyProtection="0">
      <alignment horizontal="left" vertical="center" indent="1"/>
    </xf>
    <xf numFmtId="0" fontId="5" fillId="47" borderId="22" applyNumberFormat="0" applyProtection="0">
      <alignment horizontal="left" vertical="top" indent="1"/>
    </xf>
    <xf numFmtId="4" fontId="1" fillId="0" borderId="26" applyNumberFormat="0" applyProtection="0">
      <alignment horizontal="right" vertical="center"/>
    </xf>
    <xf numFmtId="4" fontId="27" fillId="49" borderId="26" applyNumberFormat="0" applyProtection="0">
      <alignment horizontal="right" vertical="center"/>
    </xf>
    <xf numFmtId="4" fontId="1" fillId="29" borderId="26" applyNumberFormat="0" applyProtection="0">
      <alignment horizontal="left" vertical="center" indent="1"/>
    </xf>
    <xf numFmtId="0" fontId="5" fillId="41" borderId="22" applyNumberFormat="0" applyProtection="0">
      <alignment horizontal="left" vertical="top" indent="1"/>
    </xf>
    <xf numFmtId="0" fontId="1" fillId="51" borderId="12"/>
    <xf numFmtId="4" fontId="10" fillId="46" borderId="26" applyNumberFormat="0" applyProtection="0">
      <alignment horizontal="right" vertical="center"/>
    </xf>
    <xf numFmtId="165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173">
    <xf numFmtId="0" fontId="0" fillId="2" borderId="0" xfId="0"/>
    <xf numFmtId="0" fontId="6" fillId="2" borderId="0" xfId="0" applyFont="1"/>
    <xf numFmtId="0" fontId="4" fillId="52" borderId="14" xfId="70" applyFill="1" applyBorder="1"/>
    <xf numFmtId="0" fontId="4" fillId="52" borderId="15" xfId="70" applyFill="1" applyBorder="1"/>
    <xf numFmtId="0" fontId="0" fillId="53" borderId="16" xfId="0" applyFill="1" applyBorder="1"/>
    <xf numFmtId="0" fontId="0" fillId="53" borderId="16" xfId="0" applyFill="1" applyBorder="1" applyAlignment="1">
      <alignment vertical="center"/>
    </xf>
    <xf numFmtId="0" fontId="2" fillId="52" borderId="11" xfId="70" applyFont="1" applyFill="1" applyBorder="1"/>
    <xf numFmtId="0" fontId="0" fillId="49" borderId="17" xfId="0" applyFill="1" applyBorder="1"/>
    <xf numFmtId="0" fontId="0" fillId="49" borderId="11" xfId="0" applyFill="1" applyBorder="1"/>
    <xf numFmtId="0" fontId="0" fillId="49" borderId="14" xfId="0" applyFill="1" applyBorder="1"/>
    <xf numFmtId="0" fontId="0" fillId="49" borderId="18" xfId="0" applyFill="1" applyBorder="1"/>
    <xf numFmtId="0" fontId="0" fillId="49" borderId="0" xfId="0" applyFill="1"/>
    <xf numFmtId="0" fontId="4" fillId="53" borderId="16" xfId="0" applyFont="1" applyFill="1" applyBorder="1" applyAlignment="1">
      <alignment horizontal="right" vertical="center"/>
    </xf>
    <xf numFmtId="0" fontId="2" fillId="54" borderId="0" xfId="0" applyFont="1" applyFill="1"/>
    <xf numFmtId="0" fontId="0" fillId="49" borderId="19" xfId="0" quotePrefix="1" applyFill="1" applyBorder="1"/>
    <xf numFmtId="0" fontId="0" fillId="49" borderId="0" xfId="0" quotePrefix="1" applyFill="1"/>
    <xf numFmtId="0" fontId="0" fillId="53" borderId="16" xfId="0" quotePrefix="1" applyFill="1" applyBorder="1" applyAlignment="1">
      <alignment vertical="center"/>
    </xf>
    <xf numFmtId="0" fontId="0" fillId="49" borderId="14" xfId="0" quotePrefix="1" applyFill="1" applyBorder="1"/>
    <xf numFmtId="0" fontId="0" fillId="49" borderId="15" xfId="0" quotePrefix="1" applyFill="1" applyBorder="1"/>
    <xf numFmtId="49" fontId="0" fillId="49" borderId="20" xfId="0" applyNumberFormat="1" applyFill="1" applyBorder="1"/>
    <xf numFmtId="49" fontId="0" fillId="49" borderId="23" xfId="0" applyNumberFormat="1" applyFill="1" applyBorder="1"/>
    <xf numFmtId="0" fontId="0" fillId="49" borderId="48" xfId="0" applyFill="1" applyBorder="1"/>
    <xf numFmtId="0" fontId="0" fillId="49" borderId="49" xfId="0" quotePrefix="1" applyFill="1" applyBorder="1"/>
    <xf numFmtId="0" fontId="0" fillId="49" borderId="49" xfId="0" applyFill="1" applyBorder="1"/>
    <xf numFmtId="0" fontId="0" fillId="49" borderId="50" xfId="0" quotePrefix="1" applyFill="1" applyBorder="1"/>
    <xf numFmtId="49" fontId="0" fillId="49" borderId="51" xfId="0" applyNumberFormat="1" applyFill="1" applyBorder="1"/>
    <xf numFmtId="0" fontId="30" fillId="0" borderId="0" xfId="0" applyFont="1" applyFill="1" applyAlignment="1">
      <alignment horizontal="centerContinuous"/>
    </xf>
    <xf numFmtId="0" fontId="31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/>
    </xf>
    <xf numFmtId="0" fontId="30" fillId="0" borderId="47" xfId="0" applyFont="1" applyFill="1" applyBorder="1" applyAlignment="1">
      <alignment horizontal="center" vertical="center"/>
    </xf>
    <xf numFmtId="0" fontId="30" fillId="0" borderId="47" xfId="0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vertical="center"/>
    </xf>
    <xf numFmtId="0" fontId="31" fillId="0" borderId="33" xfId="0" applyFont="1" applyFill="1" applyBorder="1" applyAlignment="1">
      <alignment vertical="center"/>
    </xf>
    <xf numFmtId="0" fontId="31" fillId="0" borderId="32" xfId="0" applyFont="1" applyFill="1" applyBorder="1" applyAlignment="1">
      <alignment vertical="center"/>
    </xf>
    <xf numFmtId="169" fontId="31" fillId="0" borderId="31" xfId="0" applyNumberFormat="1" applyFont="1" applyFill="1" applyBorder="1" applyAlignment="1">
      <alignment vertical="center"/>
    </xf>
    <xf numFmtId="169" fontId="31" fillId="0" borderId="33" xfId="0" applyNumberFormat="1" applyFont="1" applyFill="1" applyBorder="1" applyAlignment="1">
      <alignment vertical="center"/>
    </xf>
    <xf numFmtId="167" fontId="31" fillId="0" borderId="0" xfId="0" applyNumberFormat="1" applyFont="1" applyFill="1" applyAlignment="1">
      <alignment horizontal="center" vertical="center"/>
    </xf>
    <xf numFmtId="0" fontId="30" fillId="0" borderId="21" xfId="0" applyFont="1" applyFill="1" applyBorder="1" applyAlignment="1">
      <alignment vertical="top" wrapText="1"/>
    </xf>
    <xf numFmtId="0" fontId="30" fillId="0" borderId="21" xfId="0" applyFont="1" applyFill="1" applyBorder="1" applyAlignment="1">
      <alignment vertical="center"/>
    </xf>
    <xf numFmtId="0" fontId="31" fillId="0" borderId="35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21" xfId="0" applyFont="1" applyFill="1" applyBorder="1" applyAlignment="1">
      <alignment vertical="center"/>
    </xf>
    <xf numFmtId="169" fontId="31" fillId="0" borderId="0" xfId="0" applyNumberFormat="1" applyFont="1" applyFill="1" applyAlignment="1">
      <alignment vertical="center"/>
    </xf>
    <xf numFmtId="0" fontId="31" fillId="0" borderId="35" xfId="0" quotePrefix="1" applyFont="1" applyFill="1" applyBorder="1" applyAlignment="1">
      <alignment vertical="center"/>
    </xf>
    <xf numFmtId="0" fontId="31" fillId="0" borderId="0" xfId="0" applyFont="1" applyFill="1" applyAlignment="1">
      <alignment horizontal="left" vertical="center" indent="2"/>
    </xf>
    <xf numFmtId="0" fontId="33" fillId="0" borderId="0" xfId="0" applyFont="1" applyFill="1" applyAlignment="1">
      <alignment horizontal="left" vertical="center" indent="2"/>
    </xf>
    <xf numFmtId="167" fontId="30" fillId="0" borderId="0" xfId="0" applyNumberFormat="1" applyFont="1" applyFill="1" applyAlignment="1">
      <alignment horizontal="center" vertical="center"/>
    </xf>
    <xf numFmtId="0" fontId="31" fillId="0" borderId="34" xfId="0" quotePrefix="1" applyFont="1" applyFill="1" applyBorder="1" applyAlignment="1">
      <alignment vertical="center"/>
    </xf>
    <xf numFmtId="0" fontId="31" fillId="0" borderId="43" xfId="0" applyFont="1" applyFill="1" applyBorder="1" applyAlignment="1">
      <alignment vertical="center"/>
    </xf>
    <xf numFmtId="0" fontId="31" fillId="0" borderId="24" xfId="0" applyFont="1" applyFill="1" applyBorder="1" applyAlignment="1">
      <alignment vertical="center"/>
    </xf>
    <xf numFmtId="169" fontId="31" fillId="0" borderId="34" xfId="0" applyNumberFormat="1" applyFont="1" applyFill="1" applyBorder="1" applyAlignment="1">
      <alignment vertical="center"/>
    </xf>
    <xf numFmtId="169" fontId="31" fillId="0" borderId="43" xfId="0" applyNumberFormat="1" applyFont="1" applyFill="1" applyBorder="1" applyAlignment="1">
      <alignment vertical="center"/>
    </xf>
    <xf numFmtId="169" fontId="30" fillId="0" borderId="36" xfId="0" applyNumberFormat="1" applyFont="1" applyFill="1" applyBorder="1" applyAlignment="1">
      <alignment vertical="center"/>
    </xf>
    <xf numFmtId="168" fontId="30" fillId="0" borderId="36" xfId="0" applyNumberFormat="1" applyFont="1" applyFill="1" applyBorder="1" applyAlignment="1">
      <alignment vertical="center"/>
    </xf>
    <xf numFmtId="0" fontId="30" fillId="0" borderId="27" xfId="0" applyFont="1" applyFill="1" applyBorder="1" applyAlignment="1">
      <alignment horizontal="left"/>
    </xf>
    <xf numFmtId="0" fontId="31" fillId="0" borderId="27" xfId="0" applyFont="1" applyFill="1" applyBorder="1" applyAlignment="1">
      <alignment horizontal="center"/>
    </xf>
    <xf numFmtId="169" fontId="30" fillId="0" borderId="27" xfId="0" applyNumberFormat="1" applyFont="1" applyFill="1" applyBorder="1" applyAlignment="1">
      <alignment vertical="center"/>
    </xf>
    <xf numFmtId="168" fontId="30" fillId="0" borderId="27" xfId="0" applyNumberFormat="1" applyFont="1" applyFill="1" applyBorder="1" applyAlignment="1">
      <alignment vertical="center"/>
    </xf>
    <xf numFmtId="168" fontId="31" fillId="0" borderId="0" xfId="0" applyNumberFormat="1" applyFont="1" applyFill="1" applyAlignment="1">
      <alignment horizontal="center"/>
    </xf>
    <xf numFmtId="0" fontId="31" fillId="0" borderId="0" xfId="0" quotePrefix="1" applyFont="1" applyFill="1" applyAlignment="1">
      <alignment vertical="center"/>
    </xf>
    <xf numFmtId="4" fontId="31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horizontal="center" vertical="center" wrapText="1"/>
    </xf>
    <xf numFmtId="0" fontId="31" fillId="0" borderId="41" xfId="0" applyFont="1" applyFill="1" applyBorder="1" applyAlignment="1">
      <alignment vertical="center"/>
    </xf>
    <xf numFmtId="168" fontId="31" fillId="0" borderId="31" xfId="0" applyNumberFormat="1" applyFont="1" applyFill="1" applyBorder="1" applyAlignment="1">
      <alignment vertical="center"/>
    </xf>
    <xf numFmtId="168" fontId="31" fillId="0" borderId="33" xfId="0" applyNumberFormat="1" applyFont="1" applyFill="1" applyBorder="1" applyAlignment="1">
      <alignment vertical="center"/>
    </xf>
    <xf numFmtId="168" fontId="31" fillId="0" borderId="38" xfId="0" applyNumberFormat="1" applyFont="1" applyFill="1" applyBorder="1" applyAlignment="1">
      <alignment vertical="center"/>
    </xf>
    <xf numFmtId="168" fontId="31" fillId="0" borderId="34" xfId="0" applyNumberFormat="1" applyFont="1" applyFill="1" applyBorder="1" applyAlignment="1">
      <alignment vertical="center"/>
    </xf>
    <xf numFmtId="168" fontId="31" fillId="0" borderId="43" xfId="0" applyNumberFormat="1" applyFont="1" applyFill="1" applyBorder="1" applyAlignment="1">
      <alignment vertical="center"/>
    </xf>
    <xf numFmtId="168" fontId="31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36" xfId="0" applyFont="1" applyFill="1" applyBorder="1" applyAlignment="1">
      <alignment horizontal="right" vertical="center"/>
    </xf>
    <xf numFmtId="0" fontId="31" fillId="0" borderId="40" xfId="0" applyFont="1" applyFill="1" applyBorder="1" applyAlignment="1">
      <alignment vertical="center"/>
    </xf>
    <xf numFmtId="168" fontId="30" fillId="0" borderId="38" xfId="0" applyNumberFormat="1" applyFont="1" applyFill="1" applyBorder="1" applyAlignment="1">
      <alignment vertical="center"/>
    </xf>
    <xf numFmtId="0" fontId="31" fillId="0" borderId="42" xfId="0" applyFont="1" applyFill="1" applyBorder="1" applyAlignment="1">
      <alignment vertical="center"/>
    </xf>
    <xf numFmtId="168" fontId="31" fillId="0" borderId="39" xfId="0" applyNumberFormat="1" applyFont="1" applyFill="1" applyBorder="1" applyAlignment="1">
      <alignment vertical="center"/>
    </xf>
    <xf numFmtId="165" fontId="31" fillId="0" borderId="0" xfId="125" applyFont="1" applyFill="1" applyAlignment="1">
      <alignment horizontal="center"/>
    </xf>
    <xf numFmtId="0" fontId="30" fillId="0" borderId="52" xfId="0" applyFont="1" applyFill="1" applyBorder="1" applyAlignment="1">
      <alignment horizontal="center" vertical="center"/>
    </xf>
    <xf numFmtId="0" fontId="30" fillId="0" borderId="46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top" wrapText="1"/>
    </xf>
    <xf numFmtId="0" fontId="31" fillId="0" borderId="57" xfId="0" applyFont="1" applyFill="1" applyBorder="1" applyAlignment="1">
      <alignment vertical="center"/>
    </xf>
    <xf numFmtId="0" fontId="31" fillId="0" borderId="57" xfId="0" quotePrefix="1" applyFont="1" applyFill="1" applyBorder="1" applyAlignment="1">
      <alignment vertical="center"/>
    </xf>
    <xf numFmtId="169" fontId="31" fillId="0" borderId="0" xfId="0" applyNumberFormat="1" applyFont="1" applyFill="1" applyAlignment="1">
      <alignment horizontal="center"/>
    </xf>
    <xf numFmtId="0" fontId="31" fillId="0" borderId="21" xfId="0" applyFont="1" applyFill="1" applyBorder="1" applyAlignment="1">
      <alignment horizontal="left" vertical="center" indent="2"/>
    </xf>
    <xf numFmtId="0" fontId="33" fillId="0" borderId="21" xfId="0" applyFont="1" applyFill="1" applyBorder="1" applyAlignment="1">
      <alignment horizontal="left" vertical="center" indent="2"/>
    </xf>
    <xf numFmtId="0" fontId="30" fillId="0" borderId="0" xfId="0" applyFont="1" applyFill="1" applyAlignment="1">
      <alignment horizontal="left"/>
    </xf>
    <xf numFmtId="169" fontId="30" fillId="0" borderId="0" xfId="0" applyNumberFormat="1" applyFont="1" applyFill="1" applyAlignment="1">
      <alignment vertical="center"/>
    </xf>
    <xf numFmtId="168" fontId="30" fillId="0" borderId="0" xfId="0" applyNumberFormat="1" applyFont="1" applyFill="1" applyAlignment="1">
      <alignment vertical="center"/>
    </xf>
    <xf numFmtId="0" fontId="30" fillId="0" borderId="25" xfId="0" applyFont="1" applyFill="1" applyBorder="1" applyAlignment="1">
      <alignment horizontal="right" vertical="center"/>
    </xf>
    <xf numFmtId="164" fontId="31" fillId="0" borderId="0" xfId="126" applyFont="1" applyFill="1" applyAlignment="1">
      <alignment horizontal="center"/>
    </xf>
    <xf numFmtId="0" fontId="31" fillId="0" borderId="0" xfId="0" applyFont="1" applyFill="1" applyAlignment="1">
      <alignment horizontal="centerContinuous"/>
    </xf>
    <xf numFmtId="0" fontId="30" fillId="0" borderId="25" xfId="0" applyFont="1" applyFill="1" applyBorder="1" applyAlignment="1">
      <alignment horizontal="centerContinuous" vertical="center"/>
    </xf>
    <xf numFmtId="0" fontId="31" fillId="0" borderId="37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30" fillId="0" borderId="46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vertical="center"/>
    </xf>
    <xf numFmtId="168" fontId="31" fillId="0" borderId="35" xfId="0" applyNumberFormat="1" applyFont="1" applyFill="1" applyBorder="1" applyAlignment="1">
      <alignment vertical="center"/>
    </xf>
    <xf numFmtId="0" fontId="30" fillId="0" borderId="29" xfId="0" applyFont="1" applyFill="1" applyBorder="1" applyAlignment="1">
      <alignment vertical="center"/>
    </xf>
    <xf numFmtId="168" fontId="30" fillId="0" borderId="25" xfId="0" applyNumberFormat="1" applyFont="1" applyFill="1" applyBorder="1" applyAlignment="1">
      <alignment vertical="center"/>
    </xf>
    <xf numFmtId="0" fontId="31" fillId="0" borderId="42" xfId="0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vertical="center"/>
    </xf>
    <xf numFmtId="169" fontId="30" fillId="0" borderId="25" xfId="0" applyNumberFormat="1" applyFont="1" applyFill="1" applyBorder="1" applyAlignment="1">
      <alignment vertical="center"/>
    </xf>
    <xf numFmtId="169" fontId="31" fillId="0" borderId="39" xfId="0" applyNumberFormat="1" applyFont="1" applyFill="1" applyBorder="1" applyAlignment="1">
      <alignment vertical="center"/>
    </xf>
    <xf numFmtId="169" fontId="31" fillId="0" borderId="38" xfId="0" applyNumberFormat="1" applyFont="1" applyFill="1" applyBorder="1" applyAlignment="1">
      <alignment vertical="center"/>
    </xf>
    <xf numFmtId="166" fontId="31" fillId="0" borderId="0" xfId="0" applyNumberFormat="1" applyFont="1" applyFill="1" applyAlignment="1">
      <alignment vertical="center"/>
    </xf>
    <xf numFmtId="169" fontId="30" fillId="0" borderId="45" xfId="0" applyNumberFormat="1" applyFont="1" applyFill="1" applyBorder="1" applyAlignment="1">
      <alignment vertical="center"/>
    </xf>
    <xf numFmtId="168" fontId="30" fillId="0" borderId="45" xfId="0" applyNumberFormat="1" applyFont="1" applyFill="1" applyBorder="1" applyAlignment="1">
      <alignment vertical="center"/>
    </xf>
    <xf numFmtId="0" fontId="31" fillId="0" borderId="42" xfId="0" applyFont="1" applyFill="1" applyBorder="1" applyAlignment="1">
      <alignment horizontal="center" vertical="top"/>
    </xf>
    <xf numFmtId="0" fontId="30" fillId="0" borderId="52" xfId="0" applyFont="1" applyFill="1" applyBorder="1" applyAlignment="1">
      <alignment horizontal="center" vertical="center" wrapText="1"/>
    </xf>
    <xf numFmtId="168" fontId="31" fillId="0" borderId="0" xfId="0" applyNumberFormat="1" applyFont="1" applyFill="1" applyAlignment="1">
      <alignment horizontal="center" vertical="center"/>
    </xf>
    <xf numFmtId="0" fontId="31" fillId="0" borderId="39" xfId="0" quotePrefix="1" applyFont="1" applyFill="1" applyBorder="1" applyAlignment="1">
      <alignment vertical="center"/>
    </xf>
    <xf numFmtId="0" fontId="31" fillId="0" borderId="38" xfId="0" applyFont="1" applyFill="1" applyBorder="1" applyAlignment="1">
      <alignment vertical="center"/>
    </xf>
    <xf numFmtId="0" fontId="30" fillId="0" borderId="44" xfId="0" applyFont="1" applyFill="1" applyBorder="1" applyAlignment="1">
      <alignment vertical="center"/>
    </xf>
    <xf numFmtId="3" fontId="31" fillId="0" borderId="0" xfId="0" applyNumberFormat="1" applyFont="1" applyFill="1" applyAlignment="1">
      <alignment horizontal="center"/>
    </xf>
    <xf numFmtId="0" fontId="30" fillId="0" borderId="54" xfId="0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vertical="center"/>
    </xf>
    <xf numFmtId="164" fontId="31" fillId="0" borderId="0" xfId="126" applyFont="1" applyFill="1" applyAlignment="1">
      <alignment horizontal="center" vertical="center"/>
    </xf>
    <xf numFmtId="0" fontId="31" fillId="0" borderId="53" xfId="0" quotePrefix="1" applyFont="1" applyFill="1" applyBorder="1" applyAlignment="1">
      <alignment vertical="center"/>
    </xf>
    <xf numFmtId="0" fontId="31" fillId="0" borderId="5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/>
    </xf>
    <xf numFmtId="0" fontId="30" fillId="0" borderId="44" xfId="0" applyFont="1" applyFill="1" applyBorder="1" applyAlignment="1">
      <alignment horizontal="right" vertical="center"/>
    </xf>
    <xf numFmtId="0" fontId="31" fillId="0" borderId="39" xfId="0" applyFont="1" applyFill="1" applyBorder="1" applyAlignment="1">
      <alignment vertical="center"/>
    </xf>
    <xf numFmtId="0" fontId="30" fillId="0" borderId="29" xfId="0" applyFont="1" applyFill="1" applyBorder="1" applyAlignment="1">
      <alignment horizontal="right" vertical="center"/>
    </xf>
    <xf numFmtId="170" fontId="31" fillId="0" borderId="0" xfId="127" applyNumberFormat="1" applyFont="1" applyFill="1" applyAlignment="1">
      <alignment horizontal="center" vertical="center"/>
    </xf>
    <xf numFmtId="0" fontId="31" fillId="0" borderId="41" xfId="0" applyFont="1" applyFill="1" applyBorder="1" applyAlignment="1">
      <alignment horizontal="center"/>
    </xf>
    <xf numFmtId="0" fontId="31" fillId="0" borderId="58" xfId="0" applyFont="1" applyFill="1" applyBorder="1" applyAlignment="1">
      <alignment vertical="center"/>
    </xf>
    <xf numFmtId="0" fontId="30" fillId="0" borderId="24" xfId="0" applyFont="1" applyFill="1" applyBorder="1" applyAlignment="1">
      <alignment vertical="center"/>
    </xf>
    <xf numFmtId="169" fontId="30" fillId="0" borderId="38" xfId="0" applyNumberFormat="1" applyFont="1" applyFill="1" applyBorder="1" applyAlignment="1">
      <alignment vertical="center"/>
    </xf>
    <xf numFmtId="0" fontId="31" fillId="0" borderId="39" xfId="0" applyFont="1" applyFill="1" applyBorder="1" applyAlignment="1">
      <alignment horizontal="center" vertical="center"/>
    </xf>
    <xf numFmtId="0" fontId="31" fillId="0" borderId="59" xfId="0" applyFont="1" applyFill="1" applyBorder="1" applyAlignment="1">
      <alignment vertical="center"/>
    </xf>
    <xf numFmtId="169" fontId="31" fillId="0" borderId="59" xfId="0" applyNumberFormat="1" applyFont="1" applyFill="1" applyBorder="1" applyAlignment="1">
      <alignment vertical="center"/>
    </xf>
    <xf numFmtId="0" fontId="31" fillId="0" borderId="41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/>
    </xf>
    <xf numFmtId="169" fontId="31" fillId="0" borderId="60" xfId="0" applyNumberFormat="1" applyFont="1" applyFill="1" applyBorder="1" applyAlignment="1">
      <alignment vertical="center"/>
    </xf>
    <xf numFmtId="169" fontId="31" fillId="0" borderId="61" xfId="0" applyNumberFormat="1" applyFont="1" applyFill="1" applyBorder="1" applyAlignment="1">
      <alignment vertical="center"/>
    </xf>
    <xf numFmtId="169" fontId="31" fillId="0" borderId="62" xfId="0" applyNumberFormat="1" applyFont="1" applyFill="1" applyBorder="1" applyAlignment="1">
      <alignment vertical="center"/>
    </xf>
    <xf numFmtId="0" fontId="31" fillId="0" borderId="62" xfId="0" quotePrefix="1" applyFont="1" applyFill="1" applyBorder="1" applyAlignment="1">
      <alignment vertical="center"/>
    </xf>
    <xf numFmtId="168" fontId="31" fillId="0" borderId="62" xfId="0" applyNumberFormat="1" applyFont="1" applyFill="1" applyBorder="1" applyAlignment="1">
      <alignment vertical="center"/>
    </xf>
    <xf numFmtId="169" fontId="31" fillId="0" borderId="62" xfId="0" quotePrefix="1" applyNumberFormat="1" applyFont="1" applyFill="1" applyBorder="1" applyAlignment="1">
      <alignment vertical="center"/>
    </xf>
    <xf numFmtId="169" fontId="31" fillId="0" borderId="0" xfId="0" quotePrefix="1" applyNumberFormat="1" applyFont="1" applyFill="1" applyAlignment="1">
      <alignment vertical="center"/>
    </xf>
    <xf numFmtId="164" fontId="31" fillId="0" borderId="0" xfId="126" applyFont="1" applyFill="1" applyBorder="1" applyAlignment="1">
      <alignment horizontal="center"/>
    </xf>
    <xf numFmtId="164" fontId="31" fillId="0" borderId="0" xfId="0" applyNumberFormat="1" applyFont="1" applyFill="1" applyAlignment="1">
      <alignment horizontal="center"/>
    </xf>
    <xf numFmtId="0" fontId="30" fillId="0" borderId="25" xfId="0" applyFont="1" applyFill="1" applyBorder="1" applyAlignment="1">
      <alignment horizontal="left" vertical="center"/>
    </xf>
    <xf numFmtId="0" fontId="30" fillId="0" borderId="36" xfId="0" applyFont="1" applyFill="1" applyBorder="1" applyAlignment="1">
      <alignment horizontal="left" vertical="center"/>
    </xf>
    <xf numFmtId="0" fontId="30" fillId="0" borderId="37" xfId="0" applyFont="1" applyFill="1" applyBorder="1" applyAlignment="1">
      <alignment horizontal="left" vertical="center"/>
    </xf>
    <xf numFmtId="0" fontId="31" fillId="2" borderId="37" xfId="0" applyFont="1" applyBorder="1" applyAlignment="1">
      <alignment horizontal="left" vertical="center"/>
    </xf>
    <xf numFmtId="0" fontId="30" fillId="0" borderId="39" xfId="0" applyFont="1" applyFill="1" applyBorder="1" applyAlignment="1">
      <alignment horizontal="left" vertical="center"/>
    </xf>
    <xf numFmtId="0" fontId="30" fillId="0" borderId="38" xfId="0" applyFont="1" applyFill="1" applyBorder="1" applyAlignment="1">
      <alignment horizontal="left" vertical="center"/>
    </xf>
    <xf numFmtId="0" fontId="30" fillId="0" borderId="40" xfId="0" applyFont="1" applyFill="1" applyBorder="1" applyAlignment="1">
      <alignment horizontal="left" vertical="center"/>
    </xf>
    <xf numFmtId="0" fontId="31" fillId="0" borderId="42" xfId="0" applyFont="1" applyFill="1" applyBorder="1" applyAlignment="1">
      <alignment horizontal="center" vertical="center" wrapText="1"/>
    </xf>
    <xf numFmtId="0" fontId="31" fillId="2" borderId="29" xfId="0" applyFont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left"/>
    </xf>
    <xf numFmtId="0" fontId="31" fillId="2" borderId="36" xfId="0" applyFont="1" applyBorder="1" applyAlignment="1">
      <alignment horizontal="left"/>
    </xf>
    <xf numFmtId="0" fontId="31" fillId="2" borderId="37" xfId="0" applyFont="1" applyBorder="1" applyAlignment="1">
      <alignment horizontal="left"/>
    </xf>
    <xf numFmtId="0" fontId="31" fillId="0" borderId="42" xfId="0" applyFont="1" applyFill="1" applyBorder="1" applyAlignment="1">
      <alignment horizontal="center" vertical="top" wrapText="1"/>
    </xf>
    <xf numFmtId="0" fontId="31" fillId="0" borderId="44" xfId="0" applyFont="1" applyFill="1" applyBorder="1" applyAlignment="1">
      <alignment horizontal="center" vertical="top" wrapText="1"/>
    </xf>
    <xf numFmtId="0" fontId="30" fillId="0" borderId="37" xfId="0" applyFont="1" applyFill="1" applyBorder="1" applyAlignment="1">
      <alignment horizontal="left"/>
    </xf>
    <xf numFmtId="0" fontId="30" fillId="0" borderId="25" xfId="0" applyFont="1" applyFill="1" applyBorder="1" applyAlignment="1">
      <alignment vertical="center"/>
    </xf>
    <xf numFmtId="0" fontId="30" fillId="0" borderId="36" xfId="0" applyFont="1" applyFill="1" applyBorder="1" applyAlignment="1">
      <alignment vertical="center"/>
    </xf>
    <xf numFmtId="0" fontId="30" fillId="0" borderId="37" xfId="0" applyFont="1" applyFill="1" applyBorder="1" applyAlignment="1">
      <alignment vertical="center"/>
    </xf>
    <xf numFmtId="0" fontId="30" fillId="0" borderId="21" xfId="0" applyFont="1" applyFill="1" applyBorder="1" applyAlignment="1">
      <alignment horizontal="center" vertical="top" wrapText="1"/>
    </xf>
    <xf numFmtId="0" fontId="31" fillId="0" borderId="37" xfId="0" applyFont="1" applyFill="1" applyBorder="1" applyAlignment="1">
      <alignment horizontal="left" vertical="center"/>
    </xf>
    <xf numFmtId="168" fontId="31" fillId="0" borderId="0" xfId="0" quotePrefix="1" applyNumberFormat="1" applyFont="1" applyFill="1" applyAlignment="1">
      <alignment vertical="center"/>
    </xf>
  </cellXfs>
  <cellStyles count="128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6" xr:uid="{00000000-0005-0000-0000-000003000000}"/>
    <cellStyle name="Accent2 - 40%" xfId="7" xr:uid="{00000000-0005-0000-0000-000004000000}"/>
    <cellStyle name="Accent2 - 60%" xfId="8" xr:uid="{00000000-0005-0000-0000-000005000000}"/>
    <cellStyle name="Accent3 - 20%" xfId="10" xr:uid="{00000000-0005-0000-0000-000006000000}"/>
    <cellStyle name="Accent3 - 40%" xfId="11" xr:uid="{00000000-0005-0000-0000-000007000000}"/>
    <cellStyle name="Accent3 - 60%" xfId="12" xr:uid="{00000000-0005-0000-0000-000008000000}"/>
    <cellStyle name="Accent4 - 20%" xfId="14" xr:uid="{00000000-0005-0000-0000-000009000000}"/>
    <cellStyle name="Accent4 - 40%" xfId="15" xr:uid="{00000000-0005-0000-0000-00000A000000}"/>
    <cellStyle name="Accent4 - 60%" xfId="16" xr:uid="{00000000-0005-0000-0000-00000B000000}"/>
    <cellStyle name="Accent5 - 20%" xfId="18" xr:uid="{00000000-0005-0000-0000-00000C000000}"/>
    <cellStyle name="Accent5 - 40%" xfId="19" xr:uid="{00000000-0005-0000-0000-00000D000000}"/>
    <cellStyle name="Accent5 - 60%" xfId="20" xr:uid="{00000000-0005-0000-0000-00000E000000}"/>
    <cellStyle name="Accent6 - 20%" xfId="22" xr:uid="{00000000-0005-0000-0000-00000F000000}"/>
    <cellStyle name="Accent6 - 40%" xfId="23" xr:uid="{00000000-0005-0000-0000-000010000000}"/>
    <cellStyle name="Accent6 - 60%" xfId="24" xr:uid="{00000000-0005-0000-0000-000011000000}"/>
    <cellStyle name="Cabeçalho 1" xfId="32" builtinId="16" customBuiltin="1"/>
    <cellStyle name="Cabeçalho 2" xfId="33" builtinId="17" customBuiltin="1"/>
    <cellStyle name="Cabeçalho 3" xfId="34" builtinId="18" customBuiltin="1"/>
    <cellStyle name="Cabeçalho 4" xfId="35" builtinId="19" customBuiltin="1"/>
    <cellStyle name="Cálculo" xfId="26" builtinId="22" customBuiltin="1"/>
    <cellStyle name="Cálculo 2" xfId="85" xr:uid="{00000000-0005-0000-0000-000017000000}"/>
    <cellStyle name="Célula Ligada" xfId="37" builtinId="24" customBuiltin="1"/>
    <cellStyle name="Cor1" xfId="1" builtinId="29" customBuiltin="1"/>
    <cellStyle name="Cor2" xfId="5" builtinId="33" customBuiltin="1"/>
    <cellStyle name="Cor3" xfId="9" builtinId="37" customBuiltin="1"/>
    <cellStyle name="Cor4" xfId="13" builtinId="41" customBuiltin="1"/>
    <cellStyle name="Cor5" xfId="17" builtinId="45" customBuiltin="1"/>
    <cellStyle name="Cor6" xfId="21" builtinId="49" customBuiltin="1"/>
    <cellStyle name="Correto" xfId="31" builtinId="26" customBuiltin="1"/>
    <cellStyle name="Correto 2" xfId="86" xr:uid="{00000000-0005-0000-0000-000020000000}"/>
    <cellStyle name="Emphasis 1" xfId="28" xr:uid="{00000000-0005-0000-0000-000021000000}"/>
    <cellStyle name="Emphasis 2" xfId="29" xr:uid="{00000000-0005-0000-0000-000022000000}"/>
    <cellStyle name="Emphasis 3" xfId="30" xr:uid="{00000000-0005-0000-0000-000023000000}"/>
    <cellStyle name="Entrada" xfId="36" builtinId="20" customBuiltin="1"/>
    <cellStyle name="Entrada 2" xfId="87" xr:uid="{00000000-0005-0000-0000-000025000000}"/>
    <cellStyle name="Incorreto" xfId="25" builtinId="27" customBuiltin="1"/>
    <cellStyle name="Moeda" xfId="125" builtinId="4"/>
    <cellStyle name="Neutro" xfId="38" builtinId="28" customBuiltin="1"/>
    <cellStyle name="Neutro 2" xfId="88" xr:uid="{00000000-0005-0000-0000-000029000000}"/>
    <cellStyle name="Normal" xfId="0" builtinId="0"/>
    <cellStyle name="Nota" xfId="39" builtinId="10" customBuiltin="1"/>
    <cellStyle name="Nota 2" xfId="89" xr:uid="{00000000-0005-0000-0000-00002C000000}"/>
    <cellStyle name="Percentagem" xfId="127" builtinId="5"/>
    <cellStyle name="Saída" xfId="40" builtinId="21" customBuiltin="1"/>
    <cellStyle name="SAPBEXaggData" xfId="41" xr:uid="{00000000-0005-0000-0000-00002E000000}"/>
    <cellStyle name="SAPBEXaggData 2" xfId="90" xr:uid="{00000000-0005-0000-0000-00002F000000}"/>
    <cellStyle name="SAPBEXaggDataEmph" xfId="42" xr:uid="{00000000-0005-0000-0000-000030000000}"/>
    <cellStyle name="SAPBEXaggDataEmph 2" xfId="91" xr:uid="{00000000-0005-0000-0000-000031000000}"/>
    <cellStyle name="SAPBEXaggItem" xfId="43" xr:uid="{00000000-0005-0000-0000-000032000000}"/>
    <cellStyle name="SAPBEXaggItem 2" xfId="92" xr:uid="{00000000-0005-0000-0000-000033000000}"/>
    <cellStyle name="SAPBEXaggItemX" xfId="44" xr:uid="{00000000-0005-0000-0000-000034000000}"/>
    <cellStyle name="SAPBEXaggItemX 2" xfId="93" xr:uid="{00000000-0005-0000-0000-000035000000}"/>
    <cellStyle name="SAPBEXchaText" xfId="45" xr:uid="{00000000-0005-0000-0000-000036000000}"/>
    <cellStyle name="SAPBEXchaText 2" xfId="94" xr:uid="{00000000-0005-0000-0000-000037000000}"/>
    <cellStyle name="SAPBEXexcBad7" xfId="46" xr:uid="{00000000-0005-0000-0000-000038000000}"/>
    <cellStyle name="SAPBEXexcBad7 2" xfId="95" xr:uid="{00000000-0005-0000-0000-000039000000}"/>
    <cellStyle name="SAPBEXexcBad8" xfId="47" xr:uid="{00000000-0005-0000-0000-00003A000000}"/>
    <cellStyle name="SAPBEXexcBad8 2" xfId="96" xr:uid="{00000000-0005-0000-0000-00003B000000}"/>
    <cellStyle name="SAPBEXexcBad9" xfId="48" xr:uid="{00000000-0005-0000-0000-00003C000000}"/>
    <cellStyle name="SAPBEXexcBad9 2" xfId="97" xr:uid="{00000000-0005-0000-0000-00003D000000}"/>
    <cellStyle name="SAPBEXexcCritical4" xfId="49" xr:uid="{00000000-0005-0000-0000-00003E000000}"/>
    <cellStyle name="SAPBEXexcCritical4 2" xfId="98" xr:uid="{00000000-0005-0000-0000-00003F000000}"/>
    <cellStyle name="SAPBEXexcCritical5" xfId="50" xr:uid="{00000000-0005-0000-0000-000040000000}"/>
    <cellStyle name="SAPBEXexcCritical5 2" xfId="99" xr:uid="{00000000-0005-0000-0000-000041000000}"/>
    <cellStyle name="SAPBEXexcCritical6" xfId="51" xr:uid="{00000000-0005-0000-0000-000042000000}"/>
    <cellStyle name="SAPBEXexcCritical6 2" xfId="100" xr:uid="{00000000-0005-0000-0000-000043000000}"/>
    <cellStyle name="SAPBEXexcGood1" xfId="52" xr:uid="{00000000-0005-0000-0000-000044000000}"/>
    <cellStyle name="SAPBEXexcGood1 2" xfId="101" xr:uid="{00000000-0005-0000-0000-000045000000}"/>
    <cellStyle name="SAPBEXexcGood2" xfId="53" xr:uid="{00000000-0005-0000-0000-000046000000}"/>
    <cellStyle name="SAPBEXexcGood2 2" xfId="102" xr:uid="{00000000-0005-0000-0000-000047000000}"/>
    <cellStyle name="SAPBEXexcGood3" xfId="54" xr:uid="{00000000-0005-0000-0000-000048000000}"/>
    <cellStyle name="SAPBEXexcGood3 2" xfId="103" xr:uid="{00000000-0005-0000-0000-000049000000}"/>
    <cellStyle name="SAPBEXfilterDrill" xfId="55" xr:uid="{00000000-0005-0000-0000-00004A000000}"/>
    <cellStyle name="SAPBEXfilterDrill 2" xfId="104" xr:uid="{00000000-0005-0000-0000-00004B000000}"/>
    <cellStyle name="SAPBEXfilterItem" xfId="56" xr:uid="{00000000-0005-0000-0000-00004C000000}"/>
    <cellStyle name="SAPBEXfilterText" xfId="57" xr:uid="{00000000-0005-0000-0000-00004D000000}"/>
    <cellStyle name="SAPBEXformats" xfId="58" xr:uid="{00000000-0005-0000-0000-00004E000000}"/>
    <cellStyle name="SAPBEXformats 2" xfId="105" xr:uid="{00000000-0005-0000-0000-00004F000000}"/>
    <cellStyle name="SAPBEXheaderItem" xfId="59" xr:uid="{00000000-0005-0000-0000-000050000000}"/>
    <cellStyle name="SAPBEXheaderItem 2" xfId="106" xr:uid="{00000000-0005-0000-0000-000051000000}"/>
    <cellStyle name="SAPBEXheaderText" xfId="60" xr:uid="{00000000-0005-0000-0000-000052000000}"/>
    <cellStyle name="SAPBEXheaderText 2" xfId="107" xr:uid="{00000000-0005-0000-0000-000053000000}"/>
    <cellStyle name="SAPBEXHLevel0" xfId="61" xr:uid="{00000000-0005-0000-0000-000054000000}"/>
    <cellStyle name="SAPBEXHLevel0 2" xfId="108" xr:uid="{00000000-0005-0000-0000-000055000000}"/>
    <cellStyle name="SAPBEXHLevel0X" xfId="62" xr:uid="{00000000-0005-0000-0000-000056000000}"/>
    <cellStyle name="SAPBEXHLevel0X 2" xfId="109" xr:uid="{00000000-0005-0000-0000-000057000000}"/>
    <cellStyle name="SAPBEXHLevel1" xfId="63" xr:uid="{00000000-0005-0000-0000-000058000000}"/>
    <cellStyle name="SAPBEXHLevel1 2" xfId="110" xr:uid="{00000000-0005-0000-0000-000059000000}"/>
    <cellStyle name="SAPBEXHLevel1X" xfId="64" xr:uid="{00000000-0005-0000-0000-00005A000000}"/>
    <cellStyle name="SAPBEXHLevel1X 2" xfId="111" xr:uid="{00000000-0005-0000-0000-00005B000000}"/>
    <cellStyle name="SAPBEXHLevel2" xfId="65" xr:uid="{00000000-0005-0000-0000-00005C000000}"/>
    <cellStyle name="SAPBEXHLevel2 2" xfId="112" xr:uid="{00000000-0005-0000-0000-00005D000000}"/>
    <cellStyle name="SAPBEXHLevel2X" xfId="66" xr:uid="{00000000-0005-0000-0000-00005E000000}"/>
    <cellStyle name="SAPBEXHLevel2X 2" xfId="113" xr:uid="{00000000-0005-0000-0000-00005F000000}"/>
    <cellStyle name="SAPBEXHLevel3" xfId="67" xr:uid="{00000000-0005-0000-0000-000060000000}"/>
    <cellStyle name="SAPBEXHLevel3 2" xfId="114" xr:uid="{00000000-0005-0000-0000-000061000000}"/>
    <cellStyle name="SAPBEXHLevel3X" xfId="68" xr:uid="{00000000-0005-0000-0000-000062000000}"/>
    <cellStyle name="SAPBEXHLevel3X 2" xfId="115" xr:uid="{00000000-0005-0000-0000-000063000000}"/>
    <cellStyle name="SAPBEXinputData" xfId="69" xr:uid="{00000000-0005-0000-0000-000064000000}"/>
    <cellStyle name="SAPBEXItemHeader" xfId="70" xr:uid="{00000000-0005-0000-0000-000065000000}"/>
    <cellStyle name="SAPBEXresData" xfId="71" xr:uid="{00000000-0005-0000-0000-000066000000}"/>
    <cellStyle name="SAPBEXresData 2" xfId="116" xr:uid="{00000000-0005-0000-0000-000067000000}"/>
    <cellStyle name="SAPBEXresDataEmph" xfId="72" xr:uid="{00000000-0005-0000-0000-000068000000}"/>
    <cellStyle name="SAPBEXresItem" xfId="73" xr:uid="{00000000-0005-0000-0000-000069000000}"/>
    <cellStyle name="SAPBEXresItem 2" xfId="117" xr:uid="{00000000-0005-0000-0000-00006A000000}"/>
    <cellStyle name="SAPBEXresItemX" xfId="74" xr:uid="{00000000-0005-0000-0000-00006B000000}"/>
    <cellStyle name="SAPBEXresItemX 2" xfId="118" xr:uid="{00000000-0005-0000-0000-00006C000000}"/>
    <cellStyle name="SAPBEXstdData" xfId="75" xr:uid="{00000000-0005-0000-0000-00006D000000}"/>
    <cellStyle name="SAPBEXstdData 2" xfId="119" xr:uid="{00000000-0005-0000-0000-00006E000000}"/>
    <cellStyle name="SAPBEXstdDataEmph" xfId="76" xr:uid="{00000000-0005-0000-0000-00006F000000}"/>
    <cellStyle name="SAPBEXstdDataEmph 2" xfId="120" xr:uid="{00000000-0005-0000-0000-000070000000}"/>
    <cellStyle name="SAPBEXstdItem" xfId="77" xr:uid="{00000000-0005-0000-0000-000071000000}"/>
    <cellStyle name="SAPBEXstdItem 2" xfId="121" xr:uid="{00000000-0005-0000-0000-000072000000}"/>
    <cellStyle name="SAPBEXstdItemX" xfId="78" xr:uid="{00000000-0005-0000-0000-000073000000}"/>
    <cellStyle name="SAPBEXstdItemX 2" xfId="122" xr:uid="{00000000-0005-0000-0000-000074000000}"/>
    <cellStyle name="SAPBEXtitle" xfId="79" xr:uid="{00000000-0005-0000-0000-000075000000}"/>
    <cellStyle name="SAPBEXunassignedItem" xfId="80" xr:uid="{00000000-0005-0000-0000-000076000000}"/>
    <cellStyle name="SAPBEXunassignedItem 2" xfId="123" xr:uid="{00000000-0005-0000-0000-000077000000}"/>
    <cellStyle name="SAPBEXundefined" xfId="81" xr:uid="{00000000-0005-0000-0000-000078000000}"/>
    <cellStyle name="SAPBEXundefined 2" xfId="124" xr:uid="{00000000-0005-0000-0000-000079000000}"/>
    <cellStyle name="Sheet Title" xfId="82" xr:uid="{00000000-0005-0000-0000-00007A000000}"/>
    <cellStyle name="Texto de Aviso" xfId="84" builtinId="11" customBuiltin="1"/>
    <cellStyle name="Total" xfId="83" builtinId="25" customBuiltin="1"/>
    <cellStyle name="Verificar Célula" xfId="27" builtinId="23" customBuiltin="1"/>
    <cellStyle name="Vírgula" xfId="126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7088649060923322E-2"/>
          <c:y val="7.0938215102974822E-2"/>
          <c:w val="0.82784861294045953"/>
          <c:h val="0.84897025171624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190D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043-4959-931C-D3FC996B92C3}"/>
            </c:ext>
          </c:extLst>
        </c:ser>
        <c:ser>
          <c:idx val="1"/>
          <c:order val="1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043-4959-931C-D3FC996B92C3}"/>
            </c:ext>
          </c:extLst>
        </c:ser>
        <c:ser>
          <c:idx val="2"/>
          <c:order val="2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D043-4959-931C-D3FC996B92C3}"/>
            </c:ext>
          </c:extLst>
        </c:ser>
        <c:ser>
          <c:idx val="3"/>
          <c:order val="3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D043-4959-931C-D3FC996B92C3}"/>
            </c:ext>
          </c:extLst>
        </c:ser>
        <c:ser>
          <c:idx val="4"/>
          <c:order val="4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D043-4959-931C-D3FC996B92C3}"/>
            </c:ext>
          </c:extLst>
        </c:ser>
        <c:ser>
          <c:idx val="5"/>
          <c:order val="5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D043-4959-931C-D3FC996B92C3}"/>
            </c:ext>
          </c:extLst>
        </c:ser>
        <c:ser>
          <c:idx val="6"/>
          <c:order val="6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D043-4959-931C-D3FC996B92C3}"/>
            </c:ext>
          </c:extLst>
        </c:ser>
        <c:ser>
          <c:idx val="7"/>
          <c:order val="7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043-4959-931C-D3FC996B92C3}"/>
            </c:ext>
          </c:extLst>
        </c:ser>
        <c:ser>
          <c:idx val="8"/>
          <c:order val="8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D043-4959-931C-D3FC996B92C3}"/>
            </c:ext>
          </c:extLst>
        </c:ser>
        <c:ser>
          <c:idx val="9"/>
          <c:order val="9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9-D043-4959-931C-D3FC996B92C3}"/>
            </c:ext>
          </c:extLst>
        </c:ser>
        <c:ser>
          <c:idx val="10"/>
          <c:order val="10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A-D043-4959-931C-D3FC996B92C3}"/>
            </c:ext>
          </c:extLst>
        </c:ser>
        <c:ser>
          <c:idx val="11"/>
          <c:order val="11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B-D043-4959-931C-D3FC996B92C3}"/>
            </c:ext>
          </c:extLst>
        </c:ser>
        <c:ser>
          <c:idx val="12"/>
          <c:order val="12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C-D043-4959-931C-D3FC996B92C3}"/>
            </c:ext>
          </c:extLst>
        </c:ser>
        <c:ser>
          <c:idx val="13"/>
          <c:order val="13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D-D043-4959-931C-D3FC996B92C3}"/>
            </c:ext>
          </c:extLst>
        </c:ser>
        <c:ser>
          <c:idx val="14"/>
          <c:order val="14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E-D043-4959-931C-D3FC996B92C3}"/>
            </c:ext>
          </c:extLst>
        </c:ser>
        <c:ser>
          <c:idx val="15"/>
          <c:order val="15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F-D043-4959-931C-D3FC996B92C3}"/>
            </c:ext>
          </c:extLst>
        </c:ser>
        <c:ser>
          <c:idx val="16"/>
          <c:order val="16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0-D043-4959-931C-D3FC996B92C3}"/>
            </c:ext>
          </c:extLst>
        </c:ser>
        <c:ser>
          <c:idx val="17"/>
          <c:order val="17"/>
          <c:invertIfNegative val="0"/>
          <c:val>
            <c:numRef>
              <c:f>Graph!#REF!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1-D043-4959-931C-D3FC996B92C3}"/>
            </c:ext>
          </c:extLst>
        </c:ser>
        <c:ser>
          <c:idx val="18"/>
          <c:order val="18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2-D043-4959-931C-D3FC996B92C3}"/>
            </c:ext>
          </c:extLst>
        </c:ser>
        <c:ser>
          <c:idx val="19"/>
          <c:order val="19"/>
          <c:invertIfNegative val="0"/>
          <c:val>
            <c:numRef>
              <c:f>[64]Table!#REF!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[64]Table!#REF!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Graph!#REF!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3-D043-4959-931C-D3FC996B9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98464"/>
        <c:axId val="108400000"/>
      </c:barChart>
      <c:catAx>
        <c:axId val="10839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4000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08400000"/>
        <c:scaling>
          <c:orientation val="minMax"/>
        </c:scaling>
        <c:delete val="0"/>
        <c:axPos val="l"/>
        <c:majorGridlines>
          <c:spPr>
            <a:ln w="3175">
              <a:solidFill>
                <a:srgbClr val="BFC9D5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8398464"/>
        <c:crossesAt val="1"/>
        <c:crossBetween val="between"/>
      </c:valAx>
      <c:spPr>
        <a:solidFill>
          <a:srgbClr val="F2F2F2"/>
        </a:solidFill>
        <a:ln w="12700">
          <a:solidFill>
            <a:srgbClr val="F2F2F2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9549767324565"/>
          <c:y val="0.47368421052631576"/>
          <c:w val="8.2278531867169949E-2"/>
          <c:h val="5.03432494279176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0.75000000000000533" l="0.70000000000000062" r="0.70000000000000062" t="0.75000000000000533" header="0.30000000000000032" footer="0.30000000000000032"/>
    <c:pageSetup paperSize="0" orientation="portrait" horizontalDpi="0" verticalDpi="0" copies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33</xdr:col>
      <xdr:colOff>19050</xdr:colOff>
      <xdr:row>1</xdr:row>
      <xdr:rowOff>9525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00000000-0008-0000-2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200120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6</xdr:col>
      <xdr:colOff>0</xdr:colOff>
      <xdr:row>13</xdr:row>
      <xdr:rowOff>28575</xdr:rowOff>
    </xdr:from>
    <xdr:to>
      <xdr:col>16</xdr:col>
      <xdr:colOff>200025</xdr:colOff>
      <xdr:row>42</xdr:row>
      <xdr:rowOff>28575</xdr:rowOff>
    </xdr:to>
    <xdr:graphicFrame macro="">
      <xdr:nvGraphicFramePr>
        <xdr:cNvPr id="3631" name="Chart 15">
          <a:extLst>
            <a:ext uri="{FF2B5EF4-FFF2-40B4-BE49-F238E27FC236}">
              <a16:creationId xmlns:a16="http://schemas.microsoft.com/office/drawing/2014/main" id="{00000000-0008-0000-2200-00002F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14</xdr:row>
      <xdr:rowOff>19050</xdr:rowOff>
    </xdr:from>
    <xdr:to>
      <xdr:col>5</xdr:col>
      <xdr:colOff>142875</xdr:colOff>
      <xdr:row>15</xdr:row>
      <xdr:rowOff>0</xdr:rowOff>
    </xdr:to>
    <xdr:pic macro="[1]!DesignIconClicked">
      <xdr:nvPicPr>
        <xdr:cNvPr id="3089" name="BExMJ8SV739S7OHOD6U6SFYP97Q2" hidden="1">
          <a:extLst>
            <a:ext uri="{FF2B5EF4-FFF2-40B4-BE49-F238E27FC236}">
              <a16:creationId xmlns:a16="http://schemas.microsoft.com/office/drawing/2014/main" id="{00000000-0008-0000-2200-00001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14</xdr:row>
      <xdr:rowOff>19050</xdr:rowOff>
    </xdr:from>
    <xdr:to>
      <xdr:col>5</xdr:col>
      <xdr:colOff>314325</xdr:colOff>
      <xdr:row>15</xdr:row>
      <xdr:rowOff>0</xdr:rowOff>
    </xdr:to>
    <xdr:pic macro="[1]!DesignIconClicked">
      <xdr:nvPicPr>
        <xdr:cNvPr id="3090" name="BExQGD6IOUL7IBCDFE6CJPBV8MUL" hidden="1">
          <a:extLst>
            <a:ext uri="{FF2B5EF4-FFF2-40B4-BE49-F238E27FC236}">
              <a16:creationId xmlns:a16="http://schemas.microsoft.com/office/drawing/2014/main" id="{00000000-0008-0000-2200-00001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14</xdr:row>
      <xdr:rowOff>19050</xdr:rowOff>
    </xdr:from>
    <xdr:ext cx="123825" cy="123825"/>
    <xdr:pic macro="[1]!DesignIconClicked">
      <xdr:nvPicPr>
        <xdr:cNvPr id="3091" name="BExD9X028KN82OQ34SFJXO5DMAOJ" hidden="1">
          <a:extLst>
            <a:ext uri="{FF2B5EF4-FFF2-40B4-BE49-F238E27FC236}">
              <a16:creationId xmlns:a16="http://schemas.microsoft.com/office/drawing/2014/main" id="{00000000-0008-0000-2200-00001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571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15</xdr:row>
      <xdr:rowOff>28575</xdr:rowOff>
    </xdr:from>
    <xdr:to>
      <xdr:col>5</xdr:col>
      <xdr:colOff>142875</xdr:colOff>
      <xdr:row>16</xdr:row>
      <xdr:rowOff>9525</xdr:rowOff>
    </xdr:to>
    <xdr:pic macro="[1]!DesignIconClicked">
      <xdr:nvPicPr>
        <xdr:cNvPr id="3092" name="BExW5MDJ8C7RRPM9H8TFBMDWHG8F" hidden="1">
          <a:extLst>
            <a:ext uri="{FF2B5EF4-FFF2-40B4-BE49-F238E27FC236}">
              <a16:creationId xmlns:a16="http://schemas.microsoft.com/office/drawing/2014/main" id="{00000000-0008-0000-2200-00001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15</xdr:row>
      <xdr:rowOff>28575</xdr:rowOff>
    </xdr:from>
    <xdr:to>
      <xdr:col>5</xdr:col>
      <xdr:colOff>314325</xdr:colOff>
      <xdr:row>16</xdr:row>
      <xdr:rowOff>9525</xdr:rowOff>
    </xdr:to>
    <xdr:pic macro="[1]!DesignIconClicked">
      <xdr:nvPicPr>
        <xdr:cNvPr id="3093" name="BExJ1DBQDXNR9QQG371TBPHRW1W1" hidden="1">
          <a:extLst>
            <a:ext uri="{FF2B5EF4-FFF2-40B4-BE49-F238E27FC236}">
              <a16:creationId xmlns:a16="http://schemas.microsoft.com/office/drawing/2014/main" id="{00000000-0008-0000-2200-00001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15</xdr:row>
      <xdr:rowOff>28575</xdr:rowOff>
    </xdr:from>
    <xdr:ext cx="123825" cy="123825"/>
    <xdr:pic macro="[1]!DesignIconClicked">
      <xdr:nvPicPr>
        <xdr:cNvPr id="3094" name="BEx1MHHDB80ZDSYCXZBRRO7AL1EB" hidden="1">
          <a:extLst>
            <a:ext uri="{FF2B5EF4-FFF2-40B4-BE49-F238E27FC236}">
              <a16:creationId xmlns:a16="http://schemas.microsoft.com/office/drawing/2014/main" id="{00000000-0008-0000-2200-00001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724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16</xdr:row>
      <xdr:rowOff>28575</xdr:rowOff>
    </xdr:from>
    <xdr:to>
      <xdr:col>5</xdr:col>
      <xdr:colOff>142875</xdr:colOff>
      <xdr:row>17</xdr:row>
      <xdr:rowOff>9525</xdr:rowOff>
    </xdr:to>
    <xdr:pic macro="[1]!DesignIconClicked">
      <xdr:nvPicPr>
        <xdr:cNvPr id="3095" name="BEx5M7D0OWVY0JFHCGG5Y11MMFAT" hidden="1">
          <a:extLst>
            <a:ext uri="{FF2B5EF4-FFF2-40B4-BE49-F238E27FC236}">
              <a16:creationId xmlns:a16="http://schemas.microsoft.com/office/drawing/2014/main" id="{00000000-0008-0000-22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16</xdr:row>
      <xdr:rowOff>28575</xdr:rowOff>
    </xdr:from>
    <xdr:to>
      <xdr:col>5</xdr:col>
      <xdr:colOff>314325</xdr:colOff>
      <xdr:row>17</xdr:row>
      <xdr:rowOff>9525</xdr:rowOff>
    </xdr:to>
    <xdr:pic macro="[1]!DesignIconClicked">
      <xdr:nvPicPr>
        <xdr:cNvPr id="3096" name="BExIPAWQ9Z19AA5PIGEH094DYP51" hidden="1">
          <a:extLst>
            <a:ext uri="{FF2B5EF4-FFF2-40B4-BE49-F238E27FC236}">
              <a16:creationId xmlns:a16="http://schemas.microsoft.com/office/drawing/2014/main" id="{00000000-0008-0000-2200-00001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16</xdr:row>
      <xdr:rowOff>28575</xdr:rowOff>
    </xdr:from>
    <xdr:ext cx="123825" cy="123825"/>
    <xdr:pic macro="[1]!DesignIconClicked">
      <xdr:nvPicPr>
        <xdr:cNvPr id="3097" name="BExZQRC65HRX1R2FOOBPQKAO82VE" hidden="1">
          <a:extLst>
            <a:ext uri="{FF2B5EF4-FFF2-40B4-BE49-F238E27FC236}">
              <a16:creationId xmlns:a16="http://schemas.microsoft.com/office/drawing/2014/main" id="{00000000-0008-0000-2200-00001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1866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17</xdr:row>
      <xdr:rowOff>28575</xdr:rowOff>
    </xdr:from>
    <xdr:to>
      <xdr:col>5</xdr:col>
      <xdr:colOff>142875</xdr:colOff>
      <xdr:row>18</xdr:row>
      <xdr:rowOff>9525</xdr:rowOff>
    </xdr:to>
    <xdr:pic macro="[1]!DesignIconClicked">
      <xdr:nvPicPr>
        <xdr:cNvPr id="3098" name="BExZLMFB2IT1ZBUGK1QEXXW2JKFN" hidden="1">
          <a:extLst>
            <a:ext uri="{FF2B5EF4-FFF2-40B4-BE49-F238E27FC236}">
              <a16:creationId xmlns:a16="http://schemas.microsoft.com/office/drawing/2014/main" id="{00000000-0008-0000-2200-00001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17</xdr:row>
      <xdr:rowOff>28575</xdr:rowOff>
    </xdr:from>
    <xdr:to>
      <xdr:col>5</xdr:col>
      <xdr:colOff>314325</xdr:colOff>
      <xdr:row>18</xdr:row>
      <xdr:rowOff>9525</xdr:rowOff>
    </xdr:to>
    <xdr:pic macro="[1]!DesignIconClicked">
      <xdr:nvPicPr>
        <xdr:cNvPr id="3099" name="BExAXCVDII2N4N3BBFD9E2NMP0J5" hidden="1">
          <a:extLst>
            <a:ext uri="{FF2B5EF4-FFF2-40B4-BE49-F238E27FC236}">
              <a16:creationId xmlns:a16="http://schemas.microsoft.com/office/drawing/2014/main" id="{00000000-0008-0000-2200-00001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17</xdr:row>
      <xdr:rowOff>28575</xdr:rowOff>
    </xdr:from>
    <xdr:ext cx="123825" cy="123825"/>
    <xdr:pic macro="[1]!DesignIconClicked">
      <xdr:nvPicPr>
        <xdr:cNvPr id="3100" name="BExONHU55R6I4QLKW2SHYXDFC6RV" hidden="1">
          <a:extLst>
            <a:ext uri="{FF2B5EF4-FFF2-40B4-BE49-F238E27FC236}">
              <a16:creationId xmlns:a16="http://schemas.microsoft.com/office/drawing/2014/main" id="{00000000-0008-0000-2200-00001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009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18</xdr:row>
      <xdr:rowOff>19050</xdr:rowOff>
    </xdr:from>
    <xdr:to>
      <xdr:col>5</xdr:col>
      <xdr:colOff>142875</xdr:colOff>
      <xdr:row>19</xdr:row>
      <xdr:rowOff>0</xdr:rowOff>
    </xdr:to>
    <xdr:pic macro="[1]!DesignIconClicked">
      <xdr:nvPicPr>
        <xdr:cNvPr id="3101" name="BEx9FZ9EZGAWK67Z810S8BQYD12S" hidden="1">
          <a:extLst>
            <a:ext uri="{FF2B5EF4-FFF2-40B4-BE49-F238E27FC236}">
              <a16:creationId xmlns:a16="http://schemas.microsoft.com/office/drawing/2014/main" id="{00000000-0008-0000-2200-00001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18</xdr:row>
      <xdr:rowOff>19050</xdr:rowOff>
    </xdr:from>
    <xdr:to>
      <xdr:col>5</xdr:col>
      <xdr:colOff>314325</xdr:colOff>
      <xdr:row>19</xdr:row>
      <xdr:rowOff>0</xdr:rowOff>
    </xdr:to>
    <xdr:pic macro="[1]!DesignIconClicked">
      <xdr:nvPicPr>
        <xdr:cNvPr id="3102" name="BExKMR374I5SLJI2H6S92BNFJ62U" hidden="1">
          <a:extLst>
            <a:ext uri="{FF2B5EF4-FFF2-40B4-BE49-F238E27FC236}">
              <a16:creationId xmlns:a16="http://schemas.microsoft.com/office/drawing/2014/main" id="{00000000-0008-0000-2200-00001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18</xdr:row>
      <xdr:rowOff>19050</xdr:rowOff>
    </xdr:from>
    <xdr:ext cx="123825" cy="123825"/>
    <xdr:pic macro="[1]!DesignIconClicked">
      <xdr:nvPicPr>
        <xdr:cNvPr id="3103" name="BExTUUJ2XZHWHBG2RZLWKQUKC1X9" hidden="1">
          <a:extLst>
            <a:ext uri="{FF2B5EF4-FFF2-40B4-BE49-F238E27FC236}">
              <a16:creationId xmlns:a16="http://schemas.microsoft.com/office/drawing/2014/main" id="{00000000-0008-0000-2200-00001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143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19</xdr:row>
      <xdr:rowOff>19050</xdr:rowOff>
    </xdr:from>
    <xdr:to>
      <xdr:col>5</xdr:col>
      <xdr:colOff>142875</xdr:colOff>
      <xdr:row>20</xdr:row>
      <xdr:rowOff>0</xdr:rowOff>
    </xdr:to>
    <xdr:pic macro="[1]!DesignIconClicked">
      <xdr:nvPicPr>
        <xdr:cNvPr id="3104" name="BExIW1O0YR1GRGRY4OL8O4LY43J9" hidden="1">
          <a:extLst>
            <a:ext uri="{FF2B5EF4-FFF2-40B4-BE49-F238E27FC236}">
              <a16:creationId xmlns:a16="http://schemas.microsoft.com/office/drawing/2014/main" id="{00000000-0008-0000-2200-00002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19</xdr:row>
      <xdr:rowOff>19050</xdr:rowOff>
    </xdr:from>
    <xdr:to>
      <xdr:col>5</xdr:col>
      <xdr:colOff>314325</xdr:colOff>
      <xdr:row>20</xdr:row>
      <xdr:rowOff>0</xdr:rowOff>
    </xdr:to>
    <xdr:pic macro="[1]!DesignIconClicked">
      <xdr:nvPicPr>
        <xdr:cNvPr id="3105" name="BExF7UPUFHMEGZAB1SPYZSOUFTAM" hidden="1">
          <a:extLst>
            <a:ext uri="{FF2B5EF4-FFF2-40B4-BE49-F238E27FC236}">
              <a16:creationId xmlns:a16="http://schemas.microsoft.com/office/drawing/2014/main" id="{00000000-0008-0000-22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19</xdr:row>
      <xdr:rowOff>19050</xdr:rowOff>
    </xdr:from>
    <xdr:ext cx="123825" cy="123825"/>
    <xdr:pic macro="[1]!DesignIconClicked">
      <xdr:nvPicPr>
        <xdr:cNvPr id="3106" name="BExKQDWMRVP76Y4WYQZAXHYH7BW1" hidden="1">
          <a:extLst>
            <a:ext uri="{FF2B5EF4-FFF2-40B4-BE49-F238E27FC236}">
              <a16:creationId xmlns:a16="http://schemas.microsoft.com/office/drawing/2014/main" id="{00000000-0008-0000-2200-00002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286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20</xdr:row>
      <xdr:rowOff>28575</xdr:rowOff>
    </xdr:from>
    <xdr:to>
      <xdr:col>5</xdr:col>
      <xdr:colOff>142875</xdr:colOff>
      <xdr:row>21</xdr:row>
      <xdr:rowOff>9525</xdr:rowOff>
    </xdr:to>
    <xdr:pic macro="[1]!DesignIconClicked">
      <xdr:nvPicPr>
        <xdr:cNvPr id="3107" name="BEx1KKUIQN903WVY4KND8NDRZH66" hidden="1">
          <a:extLst>
            <a:ext uri="{FF2B5EF4-FFF2-40B4-BE49-F238E27FC236}">
              <a16:creationId xmlns:a16="http://schemas.microsoft.com/office/drawing/2014/main" id="{00000000-0008-0000-2200-00002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20</xdr:row>
      <xdr:rowOff>28575</xdr:rowOff>
    </xdr:from>
    <xdr:to>
      <xdr:col>5</xdr:col>
      <xdr:colOff>314325</xdr:colOff>
      <xdr:row>21</xdr:row>
      <xdr:rowOff>9525</xdr:rowOff>
    </xdr:to>
    <xdr:pic macro="[1]!DesignIconClicked">
      <xdr:nvPicPr>
        <xdr:cNvPr id="3108" name="BExD9ULRVZCAYHUQ27T5HBXSIPD8" hidden="1">
          <a:extLst>
            <a:ext uri="{FF2B5EF4-FFF2-40B4-BE49-F238E27FC236}">
              <a16:creationId xmlns:a16="http://schemas.microsoft.com/office/drawing/2014/main" id="{00000000-0008-0000-2200-00002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20</xdr:row>
      <xdr:rowOff>28575</xdr:rowOff>
    </xdr:from>
    <xdr:ext cx="123825" cy="123825"/>
    <xdr:pic macro="[1]!DesignIconClicked">
      <xdr:nvPicPr>
        <xdr:cNvPr id="3109" name="BEx3DE8U6SVRAQW2R1UPTRM2T3FK" hidden="1">
          <a:extLst>
            <a:ext uri="{FF2B5EF4-FFF2-40B4-BE49-F238E27FC236}">
              <a16:creationId xmlns:a16="http://schemas.microsoft.com/office/drawing/2014/main" id="{00000000-0008-0000-2200-00002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438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21</xdr:row>
      <xdr:rowOff>28575</xdr:rowOff>
    </xdr:from>
    <xdr:to>
      <xdr:col>5</xdr:col>
      <xdr:colOff>142875</xdr:colOff>
      <xdr:row>22</xdr:row>
      <xdr:rowOff>9525</xdr:rowOff>
    </xdr:to>
    <xdr:pic macro="[1]!DesignIconClicked">
      <xdr:nvPicPr>
        <xdr:cNvPr id="3110" name="BEx9J61NV2XE051NL9UMGCEHJ3A6" hidden="1">
          <a:extLst>
            <a:ext uri="{FF2B5EF4-FFF2-40B4-BE49-F238E27FC236}">
              <a16:creationId xmlns:a16="http://schemas.microsoft.com/office/drawing/2014/main" id="{00000000-0008-0000-2200-00002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21</xdr:row>
      <xdr:rowOff>28575</xdr:rowOff>
    </xdr:from>
    <xdr:to>
      <xdr:col>5</xdr:col>
      <xdr:colOff>314325</xdr:colOff>
      <xdr:row>22</xdr:row>
      <xdr:rowOff>9525</xdr:rowOff>
    </xdr:to>
    <xdr:pic macro="[1]!DesignIconClicked">
      <xdr:nvPicPr>
        <xdr:cNvPr id="3111" name="BEx3GSTMH9TP7K0H6YCQYJI1MOVC" hidden="1">
          <a:extLst>
            <a:ext uri="{FF2B5EF4-FFF2-40B4-BE49-F238E27FC236}">
              <a16:creationId xmlns:a16="http://schemas.microsoft.com/office/drawing/2014/main" id="{00000000-0008-0000-2200-00002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21</xdr:row>
      <xdr:rowOff>28575</xdr:rowOff>
    </xdr:from>
    <xdr:ext cx="123825" cy="123825"/>
    <xdr:pic macro="[1]!DesignIconClicked">
      <xdr:nvPicPr>
        <xdr:cNvPr id="3112" name="BExKRQRBU4YG6145MP0RHXJFPEGM" hidden="1">
          <a:extLst>
            <a:ext uri="{FF2B5EF4-FFF2-40B4-BE49-F238E27FC236}">
              <a16:creationId xmlns:a16="http://schemas.microsoft.com/office/drawing/2014/main" id="{00000000-0008-0000-2200-00002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5812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22</xdr:row>
      <xdr:rowOff>19050</xdr:rowOff>
    </xdr:from>
    <xdr:to>
      <xdr:col>5</xdr:col>
      <xdr:colOff>142875</xdr:colOff>
      <xdr:row>23</xdr:row>
      <xdr:rowOff>0</xdr:rowOff>
    </xdr:to>
    <xdr:pic macro="[1]!DesignIconClicked">
      <xdr:nvPicPr>
        <xdr:cNvPr id="3113" name="BExMQIQP3LB9Z5YSUWNF0JGFV33R" hidden="1">
          <a:extLst>
            <a:ext uri="{FF2B5EF4-FFF2-40B4-BE49-F238E27FC236}">
              <a16:creationId xmlns:a16="http://schemas.microsoft.com/office/drawing/2014/main" id="{00000000-0008-0000-2200-00002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22</xdr:row>
      <xdr:rowOff>19050</xdr:rowOff>
    </xdr:from>
    <xdr:to>
      <xdr:col>5</xdr:col>
      <xdr:colOff>314325</xdr:colOff>
      <xdr:row>23</xdr:row>
      <xdr:rowOff>0</xdr:rowOff>
    </xdr:to>
    <xdr:pic macro="[1]!DesignIconClicked">
      <xdr:nvPicPr>
        <xdr:cNvPr id="3114" name="BExB2TMIKI1ND0Q7COI2AW61PBSD" hidden="1">
          <a:extLst>
            <a:ext uri="{FF2B5EF4-FFF2-40B4-BE49-F238E27FC236}">
              <a16:creationId xmlns:a16="http://schemas.microsoft.com/office/drawing/2014/main" id="{00000000-0008-0000-2200-00002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22</xdr:row>
      <xdr:rowOff>19050</xdr:rowOff>
    </xdr:from>
    <xdr:ext cx="123825" cy="123825"/>
    <xdr:pic macro="[1]!DesignIconClicked">
      <xdr:nvPicPr>
        <xdr:cNvPr id="3115" name="BExGPSEJEX37UKFPTVV1WERKSG54" hidden="1">
          <a:extLst>
            <a:ext uri="{FF2B5EF4-FFF2-40B4-BE49-F238E27FC236}">
              <a16:creationId xmlns:a16="http://schemas.microsoft.com/office/drawing/2014/main" id="{00000000-0008-0000-2200-00002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7146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23</xdr:row>
      <xdr:rowOff>28575</xdr:rowOff>
    </xdr:from>
    <xdr:to>
      <xdr:col>5</xdr:col>
      <xdr:colOff>142875</xdr:colOff>
      <xdr:row>24</xdr:row>
      <xdr:rowOff>9525</xdr:rowOff>
    </xdr:to>
    <xdr:pic macro="[1]!DesignIconClicked">
      <xdr:nvPicPr>
        <xdr:cNvPr id="3116" name="BEx7IEL2X2EOW0P4TFS7X0QH8ZXI" hidden="1">
          <a:extLst>
            <a:ext uri="{FF2B5EF4-FFF2-40B4-BE49-F238E27FC236}">
              <a16:creationId xmlns:a16="http://schemas.microsoft.com/office/drawing/2014/main" id="{00000000-0008-0000-22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23</xdr:row>
      <xdr:rowOff>28575</xdr:rowOff>
    </xdr:from>
    <xdr:to>
      <xdr:col>5</xdr:col>
      <xdr:colOff>314325</xdr:colOff>
      <xdr:row>24</xdr:row>
      <xdr:rowOff>9525</xdr:rowOff>
    </xdr:to>
    <xdr:pic macro="[1]!DesignIconClicked">
      <xdr:nvPicPr>
        <xdr:cNvPr id="3117" name="BExO7NI9QBLS19JRUKM6IWXN9OOK" hidden="1">
          <a:extLst>
            <a:ext uri="{FF2B5EF4-FFF2-40B4-BE49-F238E27FC236}">
              <a16:creationId xmlns:a16="http://schemas.microsoft.com/office/drawing/2014/main" id="{00000000-0008-0000-2200-00002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8" name="BExIUCIWENAH3Y6YPHNZP1FAAY10" hidden="1">
          <a:extLst>
            <a:ext uri="{FF2B5EF4-FFF2-40B4-BE49-F238E27FC236}">
              <a16:creationId xmlns:a16="http://schemas.microsoft.com/office/drawing/2014/main" id="{00000000-0008-0000-2200-00002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23</xdr:row>
      <xdr:rowOff>28575</xdr:rowOff>
    </xdr:from>
    <xdr:ext cx="123825" cy="123825"/>
    <xdr:pic macro="[1]!DesignIconClicked">
      <xdr:nvPicPr>
        <xdr:cNvPr id="3119" name="BExGXP9OE5Z8HOBOJ95ESG2D6DUV" hidden="1">
          <a:extLst>
            <a:ext uri="{FF2B5EF4-FFF2-40B4-BE49-F238E27FC236}">
              <a16:creationId xmlns:a16="http://schemas.microsoft.com/office/drawing/2014/main" id="{00000000-0008-0000-2200-00002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28670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24</xdr:row>
      <xdr:rowOff>28575</xdr:rowOff>
    </xdr:from>
    <xdr:to>
      <xdr:col>5</xdr:col>
      <xdr:colOff>142875</xdr:colOff>
      <xdr:row>25</xdr:row>
      <xdr:rowOff>9525</xdr:rowOff>
    </xdr:to>
    <xdr:pic macro="[1]!DesignIconClicked">
      <xdr:nvPicPr>
        <xdr:cNvPr id="3120" name="BExW2Y0W45S531GFG2P4UIMGFRG4" hidden="1">
          <a:extLst>
            <a:ext uri="{FF2B5EF4-FFF2-40B4-BE49-F238E27FC236}">
              <a16:creationId xmlns:a16="http://schemas.microsoft.com/office/drawing/2014/main" id="{00000000-0008-0000-2200-00003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24</xdr:row>
      <xdr:rowOff>28575</xdr:rowOff>
    </xdr:from>
    <xdr:to>
      <xdr:col>5</xdr:col>
      <xdr:colOff>314325</xdr:colOff>
      <xdr:row>25</xdr:row>
      <xdr:rowOff>9525</xdr:rowOff>
    </xdr:to>
    <xdr:pic macro="[1]!DesignIconClicked">
      <xdr:nvPicPr>
        <xdr:cNvPr id="3121" name="BExEVMGHLGEICJ8WR2F8QMAK8MOQ" hidden="1">
          <a:extLst>
            <a:ext uri="{FF2B5EF4-FFF2-40B4-BE49-F238E27FC236}">
              <a16:creationId xmlns:a16="http://schemas.microsoft.com/office/drawing/2014/main" id="{00000000-0008-0000-22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24</xdr:row>
      <xdr:rowOff>28575</xdr:rowOff>
    </xdr:from>
    <xdr:ext cx="123825" cy="123825"/>
    <xdr:pic macro="[1]!DesignIconClicked">
      <xdr:nvPicPr>
        <xdr:cNvPr id="3122" name="BExW18VRO3YYJYUKZP64P0K2VUVG" hidden="1">
          <a:extLst>
            <a:ext uri="{FF2B5EF4-FFF2-40B4-BE49-F238E27FC236}">
              <a16:creationId xmlns:a16="http://schemas.microsoft.com/office/drawing/2014/main" id="{00000000-0008-0000-22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0099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25</xdr:row>
      <xdr:rowOff>28575</xdr:rowOff>
    </xdr:from>
    <xdr:to>
      <xdr:col>5</xdr:col>
      <xdr:colOff>142875</xdr:colOff>
      <xdr:row>26</xdr:row>
      <xdr:rowOff>9525</xdr:rowOff>
    </xdr:to>
    <xdr:pic macro="[1]!DesignIconClicked">
      <xdr:nvPicPr>
        <xdr:cNvPr id="3123" name="BExGZGI5S5R45KCZFSLCBJP7YMA9" hidden="1">
          <a:extLst>
            <a:ext uri="{FF2B5EF4-FFF2-40B4-BE49-F238E27FC236}">
              <a16:creationId xmlns:a16="http://schemas.microsoft.com/office/drawing/2014/main" id="{00000000-0008-0000-2200-00003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25</xdr:row>
      <xdr:rowOff>28575</xdr:rowOff>
    </xdr:from>
    <xdr:to>
      <xdr:col>5</xdr:col>
      <xdr:colOff>314325</xdr:colOff>
      <xdr:row>26</xdr:row>
      <xdr:rowOff>9525</xdr:rowOff>
    </xdr:to>
    <xdr:pic macro="[1]!DesignIconClicked">
      <xdr:nvPicPr>
        <xdr:cNvPr id="3124" name="BExRZZ3WB3HNDSA3YLJZAVFLF3HL" hidden="1">
          <a:extLst>
            <a:ext uri="{FF2B5EF4-FFF2-40B4-BE49-F238E27FC236}">
              <a16:creationId xmlns:a16="http://schemas.microsoft.com/office/drawing/2014/main" id="{00000000-0008-0000-2200-00003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25</xdr:row>
      <xdr:rowOff>28575</xdr:rowOff>
    </xdr:from>
    <xdr:ext cx="123825" cy="123825"/>
    <xdr:pic macro="[1]!DesignIconClicked">
      <xdr:nvPicPr>
        <xdr:cNvPr id="3125" name="BExMOSEG137YQHOQYSSQSHG5YH46" hidden="1">
          <a:extLst>
            <a:ext uri="{FF2B5EF4-FFF2-40B4-BE49-F238E27FC236}">
              <a16:creationId xmlns:a16="http://schemas.microsoft.com/office/drawing/2014/main" id="{00000000-0008-0000-2200-00003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15277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26</xdr:row>
      <xdr:rowOff>19050</xdr:rowOff>
    </xdr:from>
    <xdr:to>
      <xdr:col>5</xdr:col>
      <xdr:colOff>142875</xdr:colOff>
      <xdr:row>27</xdr:row>
      <xdr:rowOff>0</xdr:rowOff>
    </xdr:to>
    <xdr:pic macro="[1]!DesignIconClicked">
      <xdr:nvPicPr>
        <xdr:cNvPr id="3126" name="BEx9HTN86LBSCYFYUY5JZ2A0F24K" hidden="1">
          <a:extLst>
            <a:ext uri="{FF2B5EF4-FFF2-40B4-BE49-F238E27FC236}">
              <a16:creationId xmlns:a16="http://schemas.microsoft.com/office/drawing/2014/main" id="{00000000-0008-0000-2200-00003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26</xdr:row>
      <xdr:rowOff>19050</xdr:rowOff>
    </xdr:from>
    <xdr:to>
      <xdr:col>5</xdr:col>
      <xdr:colOff>314325</xdr:colOff>
      <xdr:row>27</xdr:row>
      <xdr:rowOff>0</xdr:rowOff>
    </xdr:to>
    <xdr:pic macro="[1]!DesignIconClicked">
      <xdr:nvPicPr>
        <xdr:cNvPr id="3127" name="BExB33T7Z2C85T2SWCWZE05VGKUX" hidden="1">
          <a:extLst>
            <a:ext uri="{FF2B5EF4-FFF2-40B4-BE49-F238E27FC236}">
              <a16:creationId xmlns:a16="http://schemas.microsoft.com/office/drawing/2014/main" id="{00000000-0008-0000-2200-00003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8" name="BExOB414H67P2GMM86OZXUMXUY0N" hidden="1">
          <a:extLst>
            <a:ext uri="{FF2B5EF4-FFF2-40B4-BE49-F238E27FC236}">
              <a16:creationId xmlns:a16="http://schemas.microsoft.com/office/drawing/2014/main" id="{00000000-0008-0000-2200-00003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6</xdr:col>
      <xdr:colOff>0</xdr:colOff>
      <xdr:row>26</xdr:row>
      <xdr:rowOff>19050</xdr:rowOff>
    </xdr:from>
    <xdr:ext cx="123825" cy="123825"/>
    <xdr:pic macro="[1]!DesignIconClicked">
      <xdr:nvPicPr>
        <xdr:cNvPr id="3129" name="BEx3SW4UFVAXMRG40ZJOQLT2VED0" hidden="1">
          <a:extLst>
            <a:ext uri="{FF2B5EF4-FFF2-40B4-BE49-F238E27FC236}">
              <a16:creationId xmlns:a16="http://schemas.microsoft.com/office/drawing/2014/main" id="{00000000-0008-0000-2200-00003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76425" y="3286125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27</xdr:row>
      <xdr:rowOff>19050</xdr:rowOff>
    </xdr:from>
    <xdr:to>
      <xdr:col>5</xdr:col>
      <xdr:colOff>142875</xdr:colOff>
      <xdr:row>28</xdr:row>
      <xdr:rowOff>0</xdr:rowOff>
    </xdr:to>
    <xdr:pic macro="[1]!DesignIconClicked">
      <xdr:nvPicPr>
        <xdr:cNvPr id="3130" name="BEx1MITTG5I0O7A3WINGWM41U3WZ" hidden="1">
          <a:extLst>
            <a:ext uri="{FF2B5EF4-FFF2-40B4-BE49-F238E27FC236}">
              <a16:creationId xmlns:a16="http://schemas.microsoft.com/office/drawing/2014/main" id="{00000000-0008-0000-22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27</xdr:row>
      <xdr:rowOff>19050</xdr:rowOff>
    </xdr:from>
    <xdr:to>
      <xdr:col>5</xdr:col>
      <xdr:colOff>314325</xdr:colOff>
      <xdr:row>28</xdr:row>
      <xdr:rowOff>0</xdr:rowOff>
    </xdr:to>
    <xdr:pic macro="[1]!DesignIconClicked">
      <xdr:nvPicPr>
        <xdr:cNvPr id="3131" name="BExISOFU7F2872HHSFRPPIDUU3QF" hidden="1">
          <a:extLst>
            <a:ext uri="{FF2B5EF4-FFF2-40B4-BE49-F238E27FC236}">
              <a16:creationId xmlns:a16="http://schemas.microsoft.com/office/drawing/2014/main" id="{00000000-0008-0000-2200-00003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27</xdr:row>
      <xdr:rowOff>19050</xdr:rowOff>
    </xdr:from>
    <xdr:ext cx="123825" cy="123825"/>
    <xdr:pic macro="[1]!DesignIconClicked">
      <xdr:nvPicPr>
        <xdr:cNvPr id="3132" name="BEx5KT5VA9BZASN43MUN3W9869C2" hidden="1">
          <a:extLst>
            <a:ext uri="{FF2B5EF4-FFF2-40B4-BE49-F238E27FC236}">
              <a16:creationId xmlns:a16="http://schemas.microsoft.com/office/drawing/2014/main" id="{00000000-0008-0000-2200-00003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4290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5</xdr:col>
      <xdr:colOff>19050</xdr:colOff>
      <xdr:row>28</xdr:row>
      <xdr:rowOff>28575</xdr:rowOff>
    </xdr:from>
    <xdr:to>
      <xdr:col>5</xdr:col>
      <xdr:colOff>142875</xdr:colOff>
      <xdr:row>29</xdr:row>
      <xdr:rowOff>9525</xdr:rowOff>
    </xdr:to>
    <xdr:pic macro="[1]!DesignIconClicked">
      <xdr:nvPicPr>
        <xdr:cNvPr id="3133" name="BExKJBWTGIAOWC6UP1RI7AZ4GF6L" hidden="1">
          <a:extLst>
            <a:ext uri="{FF2B5EF4-FFF2-40B4-BE49-F238E27FC236}">
              <a16:creationId xmlns:a16="http://schemas.microsoft.com/office/drawing/2014/main" id="{00000000-0008-0000-2200-00003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397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twoCellAnchor>
    <xdr:from>
      <xdr:col>5</xdr:col>
      <xdr:colOff>190500</xdr:colOff>
      <xdr:row>28</xdr:row>
      <xdr:rowOff>28575</xdr:rowOff>
    </xdr:from>
    <xdr:to>
      <xdr:col>5</xdr:col>
      <xdr:colOff>314325</xdr:colOff>
      <xdr:row>29</xdr:row>
      <xdr:rowOff>9525</xdr:rowOff>
    </xdr:to>
    <xdr:pic macro="[1]!DesignIconClicked">
      <xdr:nvPicPr>
        <xdr:cNvPr id="3134" name="BEx95WH41UYDY86TGWRNJBJREMHO" hidden="1">
          <a:extLst>
            <a:ext uri="{FF2B5EF4-FFF2-40B4-BE49-F238E27FC236}">
              <a16:creationId xmlns:a16="http://schemas.microsoft.com/office/drawing/2014/main" id="{00000000-0008-0000-2200-00003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954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twoCellAnchor>
  <xdr:oneCellAnchor>
    <xdr:from>
      <xdr:col>6</xdr:col>
      <xdr:colOff>0</xdr:colOff>
      <xdr:row>28</xdr:row>
      <xdr:rowOff>28575</xdr:rowOff>
    </xdr:from>
    <xdr:ext cx="123825" cy="123825"/>
    <xdr:pic macro="[1]!DesignIconClicked">
      <xdr:nvPicPr>
        <xdr:cNvPr id="3135" name="BExQ2JOB7LLXXQ1WH2YV0Y1KX8FZ" hidden="1">
          <a:extLst>
            <a:ext uri="{FF2B5EF4-FFF2-40B4-BE49-F238E27FC236}">
              <a16:creationId xmlns:a16="http://schemas.microsoft.com/office/drawing/2014/main" id="{00000000-0008-0000-2200-00003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85925" y="3581400"/>
          <a:ext cx="123825" cy="1238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twoCellAnchor>
    <xdr:from>
      <xdr:col>6</xdr:col>
      <xdr:colOff>0</xdr:colOff>
      <xdr:row>0</xdr:row>
      <xdr:rowOff>0</xdr:rowOff>
    </xdr:from>
    <xdr:to>
      <xdr:col>15</xdr:col>
      <xdr:colOff>523875</xdr:colOff>
      <xdr:row>1</xdr:row>
      <xdr:rowOff>57150</xdr:rowOff>
    </xdr:to>
    <xdr:sp macro="" textlink="">
      <xdr:nvSpPr>
        <xdr:cNvPr id="3679" name="TextQueryTitle">
          <a:extLst>
            <a:ext uri="{FF2B5EF4-FFF2-40B4-BE49-F238E27FC236}">
              <a16:creationId xmlns:a16="http://schemas.microsoft.com/office/drawing/2014/main" id="{00000000-0008-0000-2200-00005F0E0000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7315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n-US" sz="1400" b="1">
              <a:latin typeface="Arial" pitchFamily="34" charset="0"/>
              <a:cs typeface="Arial" pitchFamily="34" charset="0"/>
            </a:rPr>
            <a:t>Execução da Despesa Agregada</a:t>
          </a:r>
        </a:p>
      </xdr:txBody>
    </xdr:sp>
    <xdr:clientData/>
  </xdr:twoCellAnchor>
  <xdr:twoCellAnchor editAs="absolute">
    <xdr:from>
      <xdr:col>0</xdr:col>
      <xdr:colOff>161925</xdr:colOff>
      <xdr:row>2</xdr:row>
      <xdr:rowOff>38100</xdr:rowOff>
    </xdr:from>
    <xdr:to>
      <xdr:col>5</xdr:col>
      <xdr:colOff>333375</xdr:colOff>
      <xdr:row>2</xdr:row>
      <xdr:rowOff>190500</xdr:rowOff>
    </xdr:to>
    <xdr:pic macro="[0]!Sheet3.Table_click">
      <xdr:nvPicPr>
        <xdr:cNvPr id="3693" name="TableA" descr="Table">
          <a:extLst>
            <a:ext uri="{FF2B5EF4-FFF2-40B4-BE49-F238E27FC236}">
              <a16:creationId xmlns:a16="http://schemas.microsoft.com/office/drawing/2014/main" id="{00000000-0008-0000-2200-00006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1925" y="771525"/>
          <a:ext cx="4286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A_click">
      <xdr:nvPicPr>
        <xdr:cNvPr id="3694" name="FilterA" descr="Filter_pressed" hidden="1">
          <a:extLst>
            <a:ext uri="{FF2B5EF4-FFF2-40B4-BE49-F238E27FC236}">
              <a16:creationId xmlns:a16="http://schemas.microsoft.com/office/drawing/2014/main" id="{00000000-0008-0000-2200-00006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9525</xdr:colOff>
      <xdr:row>2</xdr:row>
      <xdr:rowOff>38100</xdr:rowOff>
    </xdr:from>
    <xdr:to>
      <xdr:col>6</xdr:col>
      <xdr:colOff>466725</xdr:colOff>
      <xdr:row>2</xdr:row>
      <xdr:rowOff>190500</xdr:rowOff>
    </xdr:to>
    <xdr:pic macro="[0]!Sheet3.filter_click">
      <xdr:nvPicPr>
        <xdr:cNvPr id="3695" name="Filter" descr="Filter">
          <a:extLst>
            <a:ext uri="{FF2B5EF4-FFF2-40B4-BE49-F238E27FC236}">
              <a16:creationId xmlns:a16="http://schemas.microsoft.com/office/drawing/2014/main" id="{00000000-0008-0000-2200-00006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" y="771525"/>
          <a:ext cx="457200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_click">
      <xdr:nvPicPr>
        <xdr:cNvPr id="3696" name="Info" descr="Information">
          <a:extLst>
            <a:ext uri="{FF2B5EF4-FFF2-40B4-BE49-F238E27FC236}">
              <a16:creationId xmlns:a16="http://schemas.microsoft.com/office/drawing/2014/main" id="{00000000-0008-0000-2200-00007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twoCellAnchor editAs="absolute">
    <xdr:from>
      <xdr:col>6</xdr:col>
      <xdr:colOff>657225</xdr:colOff>
      <xdr:row>2</xdr:row>
      <xdr:rowOff>38100</xdr:rowOff>
    </xdr:from>
    <xdr:to>
      <xdr:col>7</xdr:col>
      <xdr:colOff>104775</xdr:colOff>
      <xdr:row>2</xdr:row>
      <xdr:rowOff>190500</xdr:rowOff>
    </xdr:to>
    <xdr:pic macro="[0]!Sheet3.InfoA_click">
      <xdr:nvPicPr>
        <xdr:cNvPr id="3697" name="InfoA" descr="Information_pressed" hidden="1">
          <a:extLst>
            <a:ext uri="{FF2B5EF4-FFF2-40B4-BE49-F238E27FC236}">
              <a16:creationId xmlns:a16="http://schemas.microsoft.com/office/drawing/2014/main" id="{00000000-0008-0000-2200-00007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19225" y="771525"/>
          <a:ext cx="695325" cy="152400"/>
        </a:xfrm>
        <a:prstGeom prst="rect">
          <a:avLst/>
        </a:prstGeom>
        <a:noFill/>
      </xdr:spPr>
    </xdr:pic>
    <xdr:clientData/>
  </xdr:twoCellAnchor>
  <xdr:absoluteAnchor>
    <xdr:pos x="762000" y="1104900"/>
    <xdr:ext cx="2482850" cy="0"/>
    <xdr:pic macro="[1]!DesignIconClicked">
      <xdr:nvPicPr>
        <xdr:cNvPr id="3142" name="BExO8BS2K16MK30YFE3V0SQSMGGE" descr="9ET5KJ81U88JAIZK3AYDQGFHN" hidden="1">
          <a:extLst>
            <a:ext uri="{FF2B5EF4-FFF2-40B4-BE49-F238E27FC236}">
              <a16:creationId xmlns:a16="http://schemas.microsoft.com/office/drawing/2014/main" id="{00000000-0008-0000-2200-000046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9" name="BExF2ZE1WFB5OMY0KIM1UK4EFABT" descr="IM62NESFL5GUR8SDHEC31H4ZG" hidden="1">
          <a:extLst>
            <a:ext uri="{FF2B5EF4-FFF2-40B4-BE49-F238E27FC236}">
              <a16:creationId xmlns:a16="http://schemas.microsoft.com/office/drawing/2014/main" id="{00000000-0008-0000-2200-000043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7" name="BEx9H4BM8OVYOUPNUE5RBQ84THA8" descr="Q3HZT8DQIXDBA14E2M4L6IARA" hidden="1">
          <a:extLst>
            <a:ext uri="{FF2B5EF4-FFF2-40B4-BE49-F238E27FC236}">
              <a16:creationId xmlns:a16="http://schemas.microsoft.com/office/drawing/2014/main" id="{00000000-0008-0000-2200-000041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7" name="BExIN3HM1UFJ0DWNE5305EREAX8R" descr="7KYLBRZVIEDI5VUBOIH9D94KU" hidden="1">
          <a:extLst>
            <a:ext uri="{FF2B5EF4-FFF2-40B4-BE49-F238E27FC236}">
              <a16:creationId xmlns:a16="http://schemas.microsoft.com/office/drawing/2014/main" id="{00000000-0008-0000-2200-00004B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4" name="BEx96BRCVMI70DD5P5I8N9VM1E8F" descr="II7V7G6KK5GUXTB1GKQ46E3SI" hidden="1">
          <a:extLst>
            <a:ext uri="{FF2B5EF4-FFF2-40B4-BE49-F238E27FC236}">
              <a16:creationId xmlns:a16="http://schemas.microsoft.com/office/drawing/2014/main" id="{00000000-0008-0000-2200-000048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1" name="BEx3RHSDGTIITUZKE65H7Z6TB7NV" descr="UAKIFK1OABFYOWZULN3UDJ77U" hidden="1">
          <a:extLst>
            <a:ext uri="{FF2B5EF4-FFF2-40B4-BE49-F238E27FC236}">
              <a16:creationId xmlns:a16="http://schemas.microsoft.com/office/drawing/2014/main" id="{00000000-0008-0000-2200-000045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8" name="BExQINQTP54T1UU6485615NGYM2W" descr="U9C5Q5POTC0F2WZQJR1TNXX3H" hidden="1">
          <a:extLst>
            <a:ext uri="{FF2B5EF4-FFF2-40B4-BE49-F238E27FC236}">
              <a16:creationId xmlns:a16="http://schemas.microsoft.com/office/drawing/2014/main" id="{00000000-0008-0000-2200-00004C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6" name="BExMK6ILYFD03YJ8GRQ69P4ZGBDV" descr="D9JD8IXGL045RRU8WF3EE1T9T" hidden="1">
          <a:extLst>
            <a:ext uri="{FF2B5EF4-FFF2-40B4-BE49-F238E27FC236}">
              <a16:creationId xmlns:a16="http://schemas.microsoft.com/office/drawing/2014/main" id="{00000000-0008-0000-2200-00004A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3" name="BEx3JZWJGOQ6W9U935MH1RWKCMCJ" descr="7BACE7SV6XUZ39F0Q4VEJFNKD" hidden="1">
          <a:extLst>
            <a:ext uri="{FF2B5EF4-FFF2-40B4-BE49-F238E27FC236}">
              <a16:creationId xmlns:a16="http://schemas.microsoft.com/office/drawing/2014/main" id="{00000000-0008-0000-2200-000047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40" name="BExIKSX4VTGG4J0VVDA899FHTCCN" descr="EUWDSMO6FSWMZUU0YEN363BUW" hidden="1">
          <a:extLst>
            <a:ext uri="{FF2B5EF4-FFF2-40B4-BE49-F238E27FC236}">
              <a16:creationId xmlns:a16="http://schemas.microsoft.com/office/drawing/2014/main" id="{00000000-0008-0000-2200-000044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762000" y="1104900"/>
    <xdr:ext cx="2482850" cy="0"/>
    <xdr:pic macro="[1]!DesignIconClicked">
      <xdr:nvPicPr>
        <xdr:cNvPr id="3138" name="BExMO02VZ2XZHD7RBQGE7JFWSK24" descr="KLNOFVE32PLDSKU376NZJUH10" hidden="1">
          <a:extLst>
            <a:ext uri="{FF2B5EF4-FFF2-40B4-BE49-F238E27FC236}">
              <a16:creationId xmlns:a16="http://schemas.microsoft.com/office/drawing/2014/main" id="{00000000-0008-0000-2200-000042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257175" y="1552575"/>
    <xdr:ext cx="0" cy="5988050"/>
    <xdr:pic macro="[1]!DesignIconClicked">
      <xdr:nvPicPr>
        <xdr:cNvPr id="3088" name="BExKQ9K9G4PBVY0QQ7TL063HFGUC" descr="VT5KQGOW8GHSL47AL7CGBIQAW" hidden="1">
          <a:extLst>
            <a:ext uri="{FF2B5EF4-FFF2-40B4-BE49-F238E27FC236}">
              <a16:creationId xmlns:a16="http://schemas.microsoft.com/office/drawing/2014/main" id="{00000000-0008-0000-2200-000010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57175" y="1552575"/>
          <a:ext cx="0" cy="59880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absoluteAnchor>
    <xdr:pos x="4505325" y="1104900"/>
    <xdr:ext cx="2482850" cy="0"/>
    <xdr:pic macro="[1]!DesignIconClicked">
      <xdr:nvPicPr>
        <xdr:cNvPr id="3145" name="BExIZZKMG5OCIEWXIPT0QCMAEKEY" descr="UBK0YYB5GXDQ5YROCMYNW3J7V" hidden="1">
          <a:extLst>
            <a:ext uri="{FF2B5EF4-FFF2-40B4-BE49-F238E27FC236}">
              <a16:creationId xmlns:a16="http://schemas.microsoft.com/office/drawing/2014/main" id="{00000000-0008-0000-2200-0000490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05325" y="1104900"/>
          <a:ext cx="2482850" cy="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absoluteAnchor>
  <xdr:twoCellAnchor editAs="absolute">
    <xdr:from>
      <xdr:col>7</xdr:col>
      <xdr:colOff>0</xdr:colOff>
      <xdr:row>1</xdr:row>
      <xdr:rowOff>0</xdr:rowOff>
    </xdr:from>
    <xdr:to>
      <xdr:col>8</xdr:col>
      <xdr:colOff>1235075</xdr:colOff>
      <xdr:row>1</xdr:row>
      <xdr:rowOff>415925</xdr:rowOff>
    </xdr:to>
    <xdr:pic macro="[1]!DesignIconClicked">
      <xdr:nvPicPr>
        <xdr:cNvPr id="3702" name="BEx9GANEK0G57YR83WFPDS9YB14A" descr="infofield_prev" hidden="1">
          <a:extLst>
            <a:ext uri="{FF2B5EF4-FFF2-40B4-BE49-F238E27FC236}">
              <a16:creationId xmlns:a16="http://schemas.microsoft.com/office/drawing/2014/main" id="{00000000-0008-0000-2200-000076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009775" y="304800"/>
          <a:ext cx="2482850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10</xdr:col>
      <xdr:colOff>0</xdr:colOff>
      <xdr:row>1</xdr:row>
      <xdr:rowOff>0</xdr:rowOff>
    </xdr:from>
    <xdr:to>
      <xdr:col>11</xdr:col>
      <xdr:colOff>520700</xdr:colOff>
      <xdr:row>1</xdr:row>
      <xdr:rowOff>415925</xdr:rowOff>
    </xdr:to>
    <xdr:pic macro="[1]!DesignIconClicked">
      <xdr:nvPicPr>
        <xdr:cNvPr id="3703" name="BEx1NR19G6IDKEZJ4H4HCCFEYVXP" descr="infofield_prev" hidden="1">
          <a:extLst>
            <a:ext uri="{FF2B5EF4-FFF2-40B4-BE49-F238E27FC236}">
              <a16:creationId xmlns:a16="http://schemas.microsoft.com/office/drawing/2014/main" id="{00000000-0008-0000-2200-0000770E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53100" y="304800"/>
          <a:ext cx="1768475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  <sheetName val="BExAnalyzer.xla"/>
    </sheetNames>
    <definedNames>
      <definedName name="DesignIconClicked"/>
    </defined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5"/>
  <sheetViews>
    <sheetView workbookViewId="0"/>
  </sheetViews>
  <sheetFormatPr defaultColWidth="9.33203125" defaultRowHeight="11.25" x14ac:dyDescent="0.2"/>
  <cols>
    <col min="3" max="4" width="9.33203125" customWidth="1"/>
    <col min="5" max="5" width="0" hidden="1" customWidth="1"/>
  </cols>
  <sheetData>
    <row r="1" spans="1:4" x14ac:dyDescent="0.2">
      <c r="A1">
        <v>7</v>
      </c>
    </row>
    <row r="14" spans="1:4" ht="12.75" x14ac:dyDescent="0.2">
      <c r="C14" s="13" t="s">
        <v>0</v>
      </c>
      <c r="D14" s="13"/>
    </row>
    <row r="15" spans="1:4" x14ac:dyDescent="0.2">
      <c r="C15" s="7"/>
      <c r="D15" s="7"/>
    </row>
  </sheetData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6">
    <pageSetUpPr fitToPage="1"/>
  </sheetPr>
  <dimension ref="A1:H125"/>
  <sheetViews>
    <sheetView showGridLines="0" zoomScale="120" zoomScaleNormal="120" zoomScaleSheetLayoutView="142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I5" sqref="I5"/>
    </sheetView>
  </sheetViews>
  <sheetFormatPr defaultColWidth="23.33203125" defaultRowHeight="15" customHeight="1" x14ac:dyDescent="0.25"/>
  <cols>
    <col min="1" max="1" width="20.33203125" style="27" customWidth="1"/>
    <col min="2" max="2" width="43.83203125" style="27" bestFit="1" customWidth="1"/>
    <col min="3" max="3" width="40.33203125" style="27" customWidth="1"/>
    <col min="4" max="4" width="14.33203125" style="27" customWidth="1"/>
    <col min="5" max="6" width="15" style="27" bestFit="1" customWidth="1"/>
    <col min="7" max="7" width="14.33203125" style="27" customWidth="1"/>
    <col min="8" max="16384" width="23.33203125" style="27"/>
  </cols>
  <sheetData>
    <row r="1" spans="1:8" ht="15" customHeight="1" x14ac:dyDescent="0.25">
      <c r="A1" s="26" t="s">
        <v>282</v>
      </c>
      <c r="B1" s="26"/>
      <c r="C1" s="26"/>
      <c r="D1" s="26"/>
      <c r="E1" s="26"/>
      <c r="F1" s="26"/>
      <c r="G1" s="26"/>
    </row>
    <row r="2" spans="1:8" ht="15" customHeight="1" thickBot="1" x14ac:dyDescent="0.3">
      <c r="B2" s="28"/>
      <c r="C2" s="28"/>
      <c r="G2" s="29" t="s">
        <v>2</v>
      </c>
    </row>
    <row r="3" spans="1:8" ht="31.5" customHeight="1" thickBot="1" x14ac:dyDescent="0.3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115" t="s">
        <v>69</v>
      </c>
    </row>
    <row r="4" spans="1:8" s="28" customFormat="1" ht="15" customHeight="1" x14ac:dyDescent="0.2">
      <c r="A4" s="99" t="s">
        <v>280</v>
      </c>
      <c r="B4" s="164" t="s">
        <v>79</v>
      </c>
      <c r="C4" s="76" t="s">
        <v>70</v>
      </c>
      <c r="D4" s="66">
        <v>9906.74</v>
      </c>
      <c r="E4" s="71">
        <v>12781763.120000005</v>
      </c>
      <c r="F4" s="67">
        <v>12790380.669999998</v>
      </c>
      <c r="G4" s="67">
        <v>1289.190000006929</v>
      </c>
      <c r="H4" s="116"/>
    </row>
    <row r="5" spans="1:8" s="28" customFormat="1" ht="15" customHeight="1" x14ac:dyDescent="0.2">
      <c r="A5" s="40"/>
      <c r="B5" s="165"/>
      <c r="C5" s="44" t="s">
        <v>71</v>
      </c>
      <c r="D5" s="146">
        <v>75887.33</v>
      </c>
      <c r="E5" s="71">
        <v>2674977.09</v>
      </c>
      <c r="F5" s="71">
        <v>2664332.81</v>
      </c>
      <c r="G5" s="71">
        <v>86531.60999999987</v>
      </c>
      <c r="H5" s="116"/>
    </row>
    <row r="6" spans="1:8" s="28" customFormat="1" ht="15" customHeight="1" x14ac:dyDescent="0.2">
      <c r="A6" s="72"/>
      <c r="B6" s="151" t="s">
        <v>80</v>
      </c>
      <c r="C6" s="153"/>
      <c r="D6" s="104">
        <v>85794.07</v>
      </c>
      <c r="E6" s="56">
        <v>15456740.210000005</v>
      </c>
      <c r="F6" s="56">
        <v>15454713.479999999</v>
      </c>
      <c r="G6" s="56">
        <v>87820.800000006799</v>
      </c>
      <c r="H6" s="116"/>
    </row>
    <row r="7" spans="1:8" s="28" customFormat="1" ht="15" customHeight="1" x14ac:dyDescent="0.2">
      <c r="A7" s="72"/>
      <c r="B7" s="164" t="s">
        <v>81</v>
      </c>
      <c r="C7" s="76" t="s">
        <v>70</v>
      </c>
      <c r="D7" s="146">
        <v>158851.38</v>
      </c>
      <c r="E7" s="71">
        <v>14355090.069999998</v>
      </c>
      <c r="F7" s="71">
        <v>14434130.079999998</v>
      </c>
      <c r="G7" s="71">
        <v>79811.370000001043</v>
      </c>
      <c r="H7" s="116"/>
    </row>
    <row r="8" spans="1:8" s="28" customFormat="1" ht="15" customHeight="1" x14ac:dyDescent="0.2">
      <c r="A8" s="72"/>
      <c r="B8" s="165"/>
      <c r="C8" s="44" t="s">
        <v>71</v>
      </c>
      <c r="D8" s="146">
        <v>100323.65</v>
      </c>
      <c r="E8" s="71">
        <v>2965055.46</v>
      </c>
      <c r="F8" s="71">
        <v>2957069.9</v>
      </c>
      <c r="G8" s="71">
        <v>108309.20999999996</v>
      </c>
      <c r="H8" s="116"/>
    </row>
    <row r="9" spans="1:8" s="28" customFormat="1" ht="15" customHeight="1" x14ac:dyDescent="0.2">
      <c r="A9" s="72"/>
      <c r="B9" s="151" t="s">
        <v>82</v>
      </c>
      <c r="C9" s="153"/>
      <c r="D9" s="104">
        <v>259175.03</v>
      </c>
      <c r="E9" s="56">
        <v>17320145.529999997</v>
      </c>
      <c r="F9" s="56">
        <v>17391199.979999997</v>
      </c>
      <c r="G9" s="56">
        <v>188120.58000000101</v>
      </c>
      <c r="H9" s="116"/>
    </row>
    <row r="10" spans="1:8" s="28" customFormat="1" ht="15" customHeight="1" x14ac:dyDescent="0.2">
      <c r="A10" s="72"/>
      <c r="B10" s="164" t="s">
        <v>83</v>
      </c>
      <c r="C10" s="76" t="s">
        <v>70</v>
      </c>
      <c r="D10" s="146">
        <v>13279.09</v>
      </c>
      <c r="E10" s="71">
        <v>6257224.4700000007</v>
      </c>
      <c r="F10" s="71">
        <v>6268291.2899999991</v>
      </c>
      <c r="G10" s="71">
        <v>2212.2700000014156</v>
      </c>
      <c r="H10" s="116"/>
    </row>
    <row r="11" spans="1:8" s="28" customFormat="1" ht="15" customHeight="1" x14ac:dyDescent="0.2">
      <c r="A11" s="72"/>
      <c r="B11" s="165"/>
      <c r="C11" s="44" t="s">
        <v>71</v>
      </c>
      <c r="D11" s="146">
        <v>37269.1</v>
      </c>
      <c r="E11" s="71">
        <v>1170220.1499999999</v>
      </c>
      <c r="F11" s="71">
        <v>1167284.53</v>
      </c>
      <c r="G11" s="71">
        <v>40204.719999999972</v>
      </c>
      <c r="H11" s="116"/>
    </row>
    <row r="12" spans="1:8" s="28" customFormat="1" ht="15" customHeight="1" x14ac:dyDescent="0.2">
      <c r="A12" s="72"/>
      <c r="B12" s="151" t="s">
        <v>84</v>
      </c>
      <c r="C12" s="153"/>
      <c r="D12" s="104">
        <v>50548.19</v>
      </c>
      <c r="E12" s="56">
        <v>7427444.620000001</v>
      </c>
      <c r="F12" s="56">
        <v>7435575.8199999994</v>
      </c>
      <c r="G12" s="56">
        <v>42416.990000001388</v>
      </c>
      <c r="H12" s="116"/>
    </row>
    <row r="13" spans="1:8" s="28" customFormat="1" ht="15" customHeight="1" x14ac:dyDescent="0.2">
      <c r="A13" s="72"/>
      <c r="B13" s="164" t="s">
        <v>85</v>
      </c>
      <c r="C13" s="76" t="s">
        <v>70</v>
      </c>
      <c r="D13" s="146">
        <v>16073.16</v>
      </c>
      <c r="E13" s="71">
        <v>7648565.9700000016</v>
      </c>
      <c r="F13" s="71">
        <v>7651012.2399999993</v>
      </c>
      <c r="G13" s="71">
        <v>13626.890000002459</v>
      </c>
      <c r="H13" s="116"/>
    </row>
    <row r="14" spans="1:8" s="28" customFormat="1" ht="15" customHeight="1" x14ac:dyDescent="0.2">
      <c r="A14" s="72"/>
      <c r="B14" s="165"/>
      <c r="C14" s="44" t="s">
        <v>71</v>
      </c>
      <c r="D14" s="146">
        <v>50202.58</v>
      </c>
      <c r="E14" s="71">
        <v>1553937.33</v>
      </c>
      <c r="F14" s="71">
        <v>1552169.12</v>
      </c>
      <c r="G14" s="71">
        <v>51970.790000000037</v>
      </c>
      <c r="H14" s="116"/>
    </row>
    <row r="15" spans="1:8" s="28" customFormat="1" ht="15" customHeight="1" x14ac:dyDescent="0.2">
      <c r="A15" s="72"/>
      <c r="B15" s="151" t="s">
        <v>86</v>
      </c>
      <c r="C15" s="153"/>
      <c r="D15" s="104">
        <v>66275.740000000005</v>
      </c>
      <c r="E15" s="56">
        <v>9202503.3000000007</v>
      </c>
      <c r="F15" s="56">
        <v>9203181.3599999994</v>
      </c>
      <c r="G15" s="56">
        <v>65597.680000002496</v>
      </c>
      <c r="H15" s="116"/>
    </row>
    <row r="16" spans="1:8" s="28" customFormat="1" ht="15" customHeight="1" x14ac:dyDescent="0.2">
      <c r="A16" s="72"/>
      <c r="B16" s="164" t="s">
        <v>87</v>
      </c>
      <c r="C16" s="76" t="s">
        <v>70</v>
      </c>
      <c r="D16" s="146">
        <v>26466.47</v>
      </c>
      <c r="E16" s="71">
        <v>10296942.719999995</v>
      </c>
      <c r="F16" s="71">
        <v>10317935.560000001</v>
      </c>
      <c r="G16" s="71">
        <v>5473.6299999952316</v>
      </c>
      <c r="H16" s="116"/>
    </row>
    <row r="17" spans="1:8" s="28" customFormat="1" ht="15" customHeight="1" x14ac:dyDescent="0.2">
      <c r="A17" s="72"/>
      <c r="B17" s="165"/>
      <c r="C17" s="44" t="s">
        <v>71</v>
      </c>
      <c r="D17" s="146">
        <v>64735.77</v>
      </c>
      <c r="E17" s="71">
        <v>2043670.25</v>
      </c>
      <c r="F17" s="71">
        <v>1972751.11</v>
      </c>
      <c r="G17" s="71">
        <v>135654.90999999992</v>
      </c>
      <c r="H17" s="116"/>
    </row>
    <row r="18" spans="1:8" s="28" customFormat="1" ht="15" customHeight="1" x14ac:dyDescent="0.2">
      <c r="A18" s="72"/>
      <c r="B18" s="151" t="s">
        <v>88</v>
      </c>
      <c r="C18" s="153"/>
      <c r="D18" s="104">
        <v>91202.239999999991</v>
      </c>
      <c r="E18" s="56">
        <v>12340612.969999995</v>
      </c>
      <c r="F18" s="56">
        <v>12290686.67</v>
      </c>
      <c r="G18" s="56">
        <v>141128.53999999515</v>
      </c>
      <c r="H18" s="116"/>
    </row>
    <row r="19" spans="1:8" s="28" customFormat="1" ht="15" customHeight="1" x14ac:dyDescent="0.2">
      <c r="A19" s="72"/>
      <c r="B19" s="164" t="s">
        <v>89</v>
      </c>
      <c r="C19" s="76" t="s">
        <v>70</v>
      </c>
      <c r="D19" s="146">
        <v>20306.34</v>
      </c>
      <c r="E19" s="71">
        <v>8221678.0000000019</v>
      </c>
      <c r="F19" s="71">
        <v>8237803.0600000005</v>
      </c>
      <c r="G19" s="71">
        <v>4181.2800000011921</v>
      </c>
      <c r="H19" s="116"/>
    </row>
    <row r="20" spans="1:8" s="28" customFormat="1" ht="15" customHeight="1" x14ac:dyDescent="0.2">
      <c r="A20" s="72"/>
      <c r="B20" s="165"/>
      <c r="C20" s="44" t="s">
        <v>71</v>
      </c>
      <c r="D20" s="146">
        <v>48371.040000000001</v>
      </c>
      <c r="E20" s="71">
        <v>1634199.53</v>
      </c>
      <c r="F20" s="71">
        <v>1629924.76</v>
      </c>
      <c r="G20" s="71">
        <v>52645.810000000056</v>
      </c>
      <c r="H20" s="116"/>
    </row>
    <row r="21" spans="1:8" s="28" customFormat="1" ht="15" customHeight="1" x14ac:dyDescent="0.2">
      <c r="A21" s="72"/>
      <c r="B21" s="151" t="s">
        <v>90</v>
      </c>
      <c r="C21" s="153"/>
      <c r="D21" s="104">
        <v>68677.38</v>
      </c>
      <c r="E21" s="56">
        <v>9855877.5300000012</v>
      </c>
      <c r="F21" s="56">
        <v>9867727.8200000003</v>
      </c>
      <c r="G21" s="56">
        <v>56827.090000001248</v>
      </c>
      <c r="H21" s="116"/>
    </row>
    <row r="22" spans="1:8" s="28" customFormat="1" ht="15" customHeight="1" x14ac:dyDescent="0.2">
      <c r="A22" s="72"/>
      <c r="B22" s="164" t="s">
        <v>91</v>
      </c>
      <c r="C22" s="76" t="s">
        <v>70</v>
      </c>
      <c r="D22" s="146">
        <v>71262.7</v>
      </c>
      <c r="E22" s="71">
        <v>12382450.160000006</v>
      </c>
      <c r="F22" s="71">
        <v>12413860.85</v>
      </c>
      <c r="G22" s="71">
        <v>39852.010000005364</v>
      </c>
      <c r="H22" s="116"/>
    </row>
    <row r="23" spans="1:8" s="28" customFormat="1" ht="15" customHeight="1" x14ac:dyDescent="0.2">
      <c r="A23" s="72"/>
      <c r="B23" s="165"/>
      <c r="C23" s="44" t="s">
        <v>71</v>
      </c>
      <c r="D23" s="146">
        <v>71391.350000000006</v>
      </c>
      <c r="E23" s="71">
        <v>2424525.67</v>
      </c>
      <c r="F23" s="71">
        <v>2411285.96</v>
      </c>
      <c r="G23" s="71">
        <v>84631.060000000056</v>
      </c>
      <c r="H23" s="116"/>
    </row>
    <row r="24" spans="1:8" s="28" customFormat="1" ht="15" customHeight="1" x14ac:dyDescent="0.2">
      <c r="A24" s="72"/>
      <c r="B24" s="151" t="s">
        <v>92</v>
      </c>
      <c r="C24" s="153"/>
      <c r="D24" s="104">
        <v>142654.04999999999</v>
      </c>
      <c r="E24" s="56">
        <v>14806975.830000006</v>
      </c>
      <c r="F24" s="56">
        <v>14825146.809999999</v>
      </c>
      <c r="G24" s="56">
        <v>124483.07000000542</v>
      </c>
      <c r="H24" s="116"/>
    </row>
    <row r="25" spans="1:8" s="28" customFormat="1" ht="15" customHeight="1" x14ac:dyDescent="0.2">
      <c r="A25" s="72"/>
      <c r="B25" s="164" t="s">
        <v>93</v>
      </c>
      <c r="C25" s="76" t="s">
        <v>70</v>
      </c>
      <c r="D25" s="146">
        <v>13106.64</v>
      </c>
      <c r="E25" s="71">
        <v>11114077.959999997</v>
      </c>
      <c r="F25" s="71">
        <v>11117006.290000001</v>
      </c>
      <c r="G25" s="71">
        <v>10178.309999996796</v>
      </c>
      <c r="H25" s="116"/>
    </row>
    <row r="26" spans="1:8" s="28" customFormat="1" ht="15" customHeight="1" x14ac:dyDescent="0.2">
      <c r="A26" s="72"/>
      <c r="B26" s="165"/>
      <c r="C26" s="44" t="s">
        <v>71</v>
      </c>
      <c r="D26" s="146">
        <v>67653.33</v>
      </c>
      <c r="E26" s="71">
        <v>2189408.0700000003</v>
      </c>
      <c r="F26" s="71">
        <v>2183738.33</v>
      </c>
      <c r="G26" s="71">
        <v>73323.070000000298</v>
      </c>
      <c r="H26" s="116"/>
    </row>
    <row r="27" spans="1:8" s="28" customFormat="1" ht="15" customHeight="1" x14ac:dyDescent="0.2">
      <c r="A27" s="72"/>
      <c r="B27" s="151" t="s">
        <v>94</v>
      </c>
      <c r="C27" s="153"/>
      <c r="D27" s="104">
        <v>80759.97</v>
      </c>
      <c r="E27" s="56">
        <v>13303486.029999997</v>
      </c>
      <c r="F27" s="56">
        <v>13300744.620000001</v>
      </c>
      <c r="G27" s="56">
        <v>83501.379999997094</v>
      </c>
      <c r="H27" s="116"/>
    </row>
    <row r="28" spans="1:8" s="28" customFormat="1" ht="15" customHeight="1" x14ac:dyDescent="0.2">
      <c r="A28" s="72"/>
      <c r="B28" s="164" t="s">
        <v>95</v>
      </c>
      <c r="C28" s="76" t="s">
        <v>70</v>
      </c>
      <c r="D28" s="146">
        <v>17707.39</v>
      </c>
      <c r="E28" s="71">
        <v>14230866.890000001</v>
      </c>
      <c r="F28" s="71">
        <v>14241661.23</v>
      </c>
      <c r="G28" s="71">
        <v>6913.0500000007451</v>
      </c>
      <c r="H28" s="116"/>
    </row>
    <row r="29" spans="1:8" s="28" customFormat="1" ht="15" customHeight="1" x14ac:dyDescent="0.2">
      <c r="A29" s="72"/>
      <c r="B29" s="165"/>
      <c r="C29" s="44" t="s">
        <v>71</v>
      </c>
      <c r="D29" s="146">
        <v>79327.86</v>
      </c>
      <c r="E29" s="71">
        <v>2657046.2000000002</v>
      </c>
      <c r="F29" s="71">
        <v>2642124.42</v>
      </c>
      <c r="G29" s="71">
        <v>94249.64000000013</v>
      </c>
      <c r="H29" s="116"/>
    </row>
    <row r="30" spans="1:8" s="28" customFormat="1" ht="15" customHeight="1" x14ac:dyDescent="0.2">
      <c r="A30" s="72"/>
      <c r="B30" s="151" t="s">
        <v>96</v>
      </c>
      <c r="C30" s="153"/>
      <c r="D30" s="104">
        <v>97035.25</v>
      </c>
      <c r="E30" s="56">
        <v>16887913.09</v>
      </c>
      <c r="F30" s="56">
        <v>16883785.649999999</v>
      </c>
      <c r="G30" s="56">
        <v>101162.69000000088</v>
      </c>
      <c r="H30" s="116"/>
    </row>
    <row r="31" spans="1:8" s="28" customFormat="1" ht="15" customHeight="1" x14ac:dyDescent="0.2">
      <c r="A31" s="72"/>
      <c r="B31" s="164" t="s">
        <v>97</v>
      </c>
      <c r="C31" s="76" t="s">
        <v>70</v>
      </c>
      <c r="D31" s="146">
        <v>118406.73</v>
      </c>
      <c r="E31" s="71">
        <v>11417372.27</v>
      </c>
      <c r="F31" s="71">
        <v>11492704.16</v>
      </c>
      <c r="G31" s="71">
        <v>43074.839999999851</v>
      </c>
      <c r="H31" s="116"/>
    </row>
    <row r="32" spans="1:8" s="28" customFormat="1" ht="15" customHeight="1" x14ac:dyDescent="0.2">
      <c r="A32" s="72"/>
      <c r="B32" s="165"/>
      <c r="C32" s="44" t="s">
        <v>71</v>
      </c>
      <c r="D32" s="146">
        <v>71094.17</v>
      </c>
      <c r="E32" s="71">
        <v>2255907.58</v>
      </c>
      <c r="F32" s="71">
        <v>2245140.0099999998</v>
      </c>
      <c r="G32" s="71">
        <v>81861.740000000224</v>
      </c>
      <c r="H32" s="116"/>
    </row>
    <row r="33" spans="1:8" s="28" customFormat="1" ht="15" customHeight="1" x14ac:dyDescent="0.2">
      <c r="A33" s="72"/>
      <c r="B33" s="151" t="s">
        <v>98</v>
      </c>
      <c r="C33" s="153"/>
      <c r="D33" s="104">
        <v>189500.9</v>
      </c>
      <c r="E33" s="56">
        <v>13673279.85</v>
      </c>
      <c r="F33" s="56">
        <v>13737844.17</v>
      </c>
      <c r="G33" s="56">
        <v>124936.58000000007</v>
      </c>
      <c r="H33" s="116"/>
    </row>
    <row r="34" spans="1:8" s="28" customFormat="1" ht="15" customHeight="1" x14ac:dyDescent="0.2">
      <c r="A34" s="72"/>
      <c r="B34" s="164" t="s">
        <v>99</v>
      </c>
      <c r="C34" s="76" t="s">
        <v>70</v>
      </c>
      <c r="D34" s="146">
        <v>83424.27</v>
      </c>
      <c r="E34" s="71">
        <v>12103075.330000002</v>
      </c>
      <c r="F34" s="71">
        <v>12097907.300000001</v>
      </c>
      <c r="G34" s="71">
        <v>88592.300000000745</v>
      </c>
      <c r="H34" s="116"/>
    </row>
    <row r="35" spans="1:8" s="28" customFormat="1" ht="15" customHeight="1" x14ac:dyDescent="0.2">
      <c r="A35" s="72"/>
      <c r="B35" s="165"/>
      <c r="C35" s="44" t="s">
        <v>71</v>
      </c>
      <c r="D35" s="146">
        <v>74365.820000000007</v>
      </c>
      <c r="E35" s="71">
        <v>2398506.59</v>
      </c>
      <c r="F35" s="71">
        <v>2388238.17</v>
      </c>
      <c r="G35" s="71">
        <v>84634.239999999758</v>
      </c>
      <c r="H35" s="116"/>
    </row>
    <row r="36" spans="1:8" s="28" customFormat="1" ht="15" customHeight="1" x14ac:dyDescent="0.2">
      <c r="A36" s="72"/>
      <c r="B36" s="151" t="s">
        <v>100</v>
      </c>
      <c r="C36" s="153"/>
      <c r="D36" s="104">
        <v>157790.09000000003</v>
      </c>
      <c r="E36" s="56">
        <v>14501581.920000002</v>
      </c>
      <c r="F36" s="56">
        <v>14486145.470000001</v>
      </c>
      <c r="G36" s="56">
        <v>173226.5400000005</v>
      </c>
      <c r="H36" s="116"/>
    </row>
    <row r="37" spans="1:8" s="28" customFormat="1" ht="15" customHeight="1" x14ac:dyDescent="0.2">
      <c r="A37" s="72"/>
      <c r="B37" s="164" t="s">
        <v>101</v>
      </c>
      <c r="C37" s="76" t="s">
        <v>70</v>
      </c>
      <c r="D37" s="146">
        <v>100780.57</v>
      </c>
      <c r="E37" s="71">
        <v>16071593.400000002</v>
      </c>
      <c r="F37" s="71">
        <v>16169623.119999997</v>
      </c>
      <c r="G37" s="71">
        <v>2750.8500000052154</v>
      </c>
      <c r="H37" s="116"/>
    </row>
    <row r="38" spans="1:8" s="28" customFormat="1" ht="15" customHeight="1" x14ac:dyDescent="0.2">
      <c r="A38" s="72"/>
      <c r="B38" s="165"/>
      <c r="C38" s="44" t="s">
        <v>71</v>
      </c>
      <c r="D38" s="146">
        <v>116410.8</v>
      </c>
      <c r="E38" s="71">
        <v>3139496.3899999997</v>
      </c>
      <c r="F38" s="71">
        <v>3137634.46</v>
      </c>
      <c r="G38" s="71">
        <v>118272.72999999952</v>
      </c>
      <c r="H38" s="116"/>
    </row>
    <row r="39" spans="1:8" s="28" customFormat="1" ht="15" customHeight="1" x14ac:dyDescent="0.2">
      <c r="A39" s="72"/>
      <c r="B39" s="151" t="s">
        <v>102</v>
      </c>
      <c r="C39" s="153"/>
      <c r="D39" s="104">
        <v>217191.37</v>
      </c>
      <c r="E39" s="56">
        <v>19211089.790000003</v>
      </c>
      <c r="F39" s="56">
        <v>19307257.579999998</v>
      </c>
      <c r="G39" s="56">
        <v>121023.58000000473</v>
      </c>
      <c r="H39" s="116"/>
    </row>
    <row r="40" spans="1:8" s="28" customFormat="1" ht="15" customHeight="1" x14ac:dyDescent="0.2">
      <c r="A40" s="72"/>
      <c r="B40" s="164" t="s">
        <v>103</v>
      </c>
      <c r="C40" s="76" t="s">
        <v>70</v>
      </c>
      <c r="D40" s="146">
        <v>75905.490000000005</v>
      </c>
      <c r="E40" s="71">
        <v>3544612.78</v>
      </c>
      <c r="F40" s="71">
        <v>3589370.97</v>
      </c>
      <c r="G40" s="71">
        <v>31147.299999999814</v>
      </c>
      <c r="H40" s="116"/>
    </row>
    <row r="41" spans="1:8" s="28" customFormat="1" ht="15" customHeight="1" x14ac:dyDescent="0.2">
      <c r="A41" s="72"/>
      <c r="B41" s="165"/>
      <c r="C41" s="44" t="s">
        <v>71</v>
      </c>
      <c r="D41" s="146">
        <v>20735.39</v>
      </c>
      <c r="E41" s="71">
        <v>651743.96</v>
      </c>
      <c r="F41" s="71">
        <v>650745.12</v>
      </c>
      <c r="G41" s="71">
        <v>21734.229999999981</v>
      </c>
      <c r="H41" s="116"/>
    </row>
    <row r="42" spans="1:8" s="28" customFormat="1" ht="15" customHeight="1" x14ac:dyDescent="0.2">
      <c r="A42" s="72"/>
      <c r="B42" s="151" t="s">
        <v>104</v>
      </c>
      <c r="C42" s="153"/>
      <c r="D42" s="104">
        <v>96640.88</v>
      </c>
      <c r="E42" s="56">
        <v>4196356.74</v>
      </c>
      <c r="F42" s="56">
        <v>4240116.09</v>
      </c>
      <c r="G42" s="56">
        <v>52881.529999999795</v>
      </c>
      <c r="H42" s="116"/>
    </row>
    <row r="43" spans="1:8" s="28" customFormat="1" ht="15" customHeight="1" x14ac:dyDescent="0.2">
      <c r="A43" s="72"/>
      <c r="B43" s="164" t="s">
        <v>105</v>
      </c>
      <c r="C43" s="76" t="s">
        <v>70</v>
      </c>
      <c r="D43" s="146">
        <v>40360.78</v>
      </c>
      <c r="E43" s="71">
        <v>6013740.0900000008</v>
      </c>
      <c r="F43" s="71">
        <v>6042022.5700000003</v>
      </c>
      <c r="G43" s="71">
        <v>12078.300000000745</v>
      </c>
      <c r="H43" s="116"/>
    </row>
    <row r="44" spans="1:8" s="28" customFormat="1" ht="15" customHeight="1" x14ac:dyDescent="0.2">
      <c r="A44" s="72"/>
      <c r="B44" s="165"/>
      <c r="C44" s="44" t="s">
        <v>71</v>
      </c>
      <c r="D44" s="146">
        <v>35458.980000000003</v>
      </c>
      <c r="E44" s="71">
        <v>1045205.6000000001</v>
      </c>
      <c r="F44" s="71">
        <v>1045497.95</v>
      </c>
      <c r="G44" s="71">
        <v>35166.630000000121</v>
      </c>
      <c r="H44" s="116"/>
    </row>
    <row r="45" spans="1:8" s="28" customFormat="1" ht="15" customHeight="1" x14ac:dyDescent="0.2">
      <c r="A45" s="72"/>
      <c r="B45" s="151" t="s">
        <v>106</v>
      </c>
      <c r="C45" s="153"/>
      <c r="D45" s="104">
        <v>75819.760000000009</v>
      </c>
      <c r="E45" s="56">
        <v>7058945.6900000013</v>
      </c>
      <c r="F45" s="56">
        <v>7087520.5200000005</v>
      </c>
      <c r="G45" s="56">
        <v>47244.930000000866</v>
      </c>
      <c r="H45" s="116"/>
    </row>
    <row r="46" spans="1:8" s="28" customFormat="1" ht="15" customHeight="1" x14ac:dyDescent="0.2">
      <c r="A46" s="72"/>
      <c r="B46" s="164" t="s">
        <v>107</v>
      </c>
      <c r="C46" s="76" t="s">
        <v>70</v>
      </c>
      <c r="D46" s="146">
        <v>1367.46</v>
      </c>
      <c r="E46" s="71">
        <v>6092850.75</v>
      </c>
      <c r="F46" s="71">
        <v>6093214.8399999999</v>
      </c>
      <c r="G46" s="71">
        <v>1003.3700000001118</v>
      </c>
      <c r="H46" s="116"/>
    </row>
    <row r="47" spans="1:8" s="28" customFormat="1" ht="15" customHeight="1" x14ac:dyDescent="0.2">
      <c r="A47" s="72"/>
      <c r="B47" s="165"/>
      <c r="C47" s="44" t="s">
        <v>71</v>
      </c>
      <c r="D47" s="146">
        <v>40336.019999999997</v>
      </c>
      <c r="E47" s="71">
        <v>1228675.5899999999</v>
      </c>
      <c r="F47" s="71">
        <v>1227347.28</v>
      </c>
      <c r="G47" s="71">
        <v>41664.329999999842</v>
      </c>
      <c r="H47" s="116"/>
    </row>
    <row r="48" spans="1:8" s="28" customFormat="1" ht="15" customHeight="1" x14ac:dyDescent="0.2">
      <c r="A48" s="72"/>
      <c r="B48" s="151" t="s">
        <v>108</v>
      </c>
      <c r="C48" s="153"/>
      <c r="D48" s="104">
        <v>41703.479999999996</v>
      </c>
      <c r="E48" s="56">
        <v>7321526.3399999999</v>
      </c>
      <c r="F48" s="56">
        <v>7320562.1200000001</v>
      </c>
      <c r="G48" s="56">
        <v>42667.699999999953</v>
      </c>
      <c r="H48" s="116"/>
    </row>
    <row r="49" spans="1:8" s="28" customFormat="1" ht="15" customHeight="1" x14ac:dyDescent="0.2">
      <c r="A49" s="72"/>
      <c r="B49" s="164" t="s">
        <v>109</v>
      </c>
      <c r="C49" s="76" t="s">
        <v>70</v>
      </c>
      <c r="D49" s="146">
        <v>20795.29</v>
      </c>
      <c r="E49" s="71">
        <v>4041788.649999999</v>
      </c>
      <c r="F49" s="71">
        <v>4055412.3299999996</v>
      </c>
      <c r="G49" s="71">
        <v>7171.609999999404</v>
      </c>
      <c r="H49" s="116"/>
    </row>
    <row r="50" spans="1:8" s="28" customFormat="1" ht="15" customHeight="1" x14ac:dyDescent="0.2">
      <c r="A50" s="72"/>
      <c r="B50" s="165"/>
      <c r="C50" s="44" t="s">
        <v>71</v>
      </c>
      <c r="D50" s="146">
        <v>24829.26</v>
      </c>
      <c r="E50" s="71">
        <v>791589.95</v>
      </c>
      <c r="F50" s="71">
        <v>788955.3</v>
      </c>
      <c r="G50" s="71">
        <v>27463.909999999916</v>
      </c>
      <c r="H50" s="116"/>
    </row>
    <row r="51" spans="1:8" s="28" customFormat="1" ht="15" customHeight="1" x14ac:dyDescent="0.2">
      <c r="A51" s="72"/>
      <c r="B51" s="151" t="s">
        <v>110</v>
      </c>
      <c r="C51" s="153"/>
      <c r="D51" s="104">
        <v>45624.55</v>
      </c>
      <c r="E51" s="56">
        <v>4833378.5999999987</v>
      </c>
      <c r="F51" s="56">
        <v>4844367.63</v>
      </c>
      <c r="G51" s="56">
        <v>34635.51999999932</v>
      </c>
      <c r="H51" s="116"/>
    </row>
    <row r="52" spans="1:8" s="28" customFormat="1" ht="15" customHeight="1" x14ac:dyDescent="0.2">
      <c r="A52" s="72"/>
      <c r="B52" s="164" t="s">
        <v>111</v>
      </c>
      <c r="C52" s="76" t="s">
        <v>70</v>
      </c>
      <c r="D52" s="146">
        <v>33137.19</v>
      </c>
      <c r="E52" s="71">
        <v>9972174.1899999958</v>
      </c>
      <c r="F52" s="71">
        <v>9983581.0900000017</v>
      </c>
      <c r="G52" s="71">
        <v>21730.289999993518</v>
      </c>
      <c r="H52" s="116"/>
    </row>
    <row r="53" spans="1:8" s="28" customFormat="1" ht="15" customHeight="1" x14ac:dyDescent="0.2">
      <c r="A53" s="72"/>
      <c r="B53" s="165"/>
      <c r="C53" s="44" t="s">
        <v>71</v>
      </c>
      <c r="D53" s="146">
        <v>64414.65</v>
      </c>
      <c r="E53" s="71">
        <v>1950335.96</v>
      </c>
      <c r="F53" s="71">
        <v>1941205.04</v>
      </c>
      <c r="G53" s="71">
        <v>73545.569999999832</v>
      </c>
      <c r="H53" s="116"/>
    </row>
    <row r="54" spans="1:8" s="28" customFormat="1" ht="15" customHeight="1" x14ac:dyDescent="0.25">
      <c r="A54" s="72"/>
      <c r="B54" s="161" t="s">
        <v>112</v>
      </c>
      <c r="C54" s="166"/>
      <c r="D54" s="104">
        <v>97551.84</v>
      </c>
      <c r="E54" s="56">
        <v>11922510.149999995</v>
      </c>
      <c r="F54" s="56">
        <v>11924786.130000003</v>
      </c>
      <c r="G54" s="56">
        <v>95275.85999999335</v>
      </c>
      <c r="H54" s="116"/>
    </row>
    <row r="55" spans="1:8" s="28" customFormat="1" ht="15" customHeight="1" x14ac:dyDescent="0.2">
      <c r="A55" s="72"/>
      <c r="B55" s="164" t="s">
        <v>113</v>
      </c>
      <c r="C55" s="76" t="s">
        <v>70</v>
      </c>
      <c r="D55" s="146">
        <v>7107.37</v>
      </c>
      <c r="E55" s="71">
        <v>6810469.5300000012</v>
      </c>
      <c r="F55" s="71">
        <v>6807388.3399999989</v>
      </c>
      <c r="G55" s="71">
        <v>10188.560000002384</v>
      </c>
      <c r="H55" s="116"/>
    </row>
    <row r="56" spans="1:8" s="28" customFormat="1" ht="15" customHeight="1" x14ac:dyDescent="0.2">
      <c r="A56" s="72"/>
      <c r="B56" s="165"/>
      <c r="C56" s="44" t="s">
        <v>71</v>
      </c>
      <c r="D56" s="146">
        <v>43663.61</v>
      </c>
      <c r="E56" s="71">
        <v>1356165.67</v>
      </c>
      <c r="F56" s="71">
        <v>1356719.27</v>
      </c>
      <c r="G56" s="71">
        <v>43110.010000000009</v>
      </c>
      <c r="H56" s="116"/>
    </row>
    <row r="57" spans="1:8" s="28" customFormat="1" ht="15" customHeight="1" x14ac:dyDescent="0.2">
      <c r="A57" s="72"/>
      <c r="B57" s="151" t="s">
        <v>114</v>
      </c>
      <c r="C57" s="153"/>
      <c r="D57" s="104">
        <v>50770.98</v>
      </c>
      <c r="E57" s="56">
        <v>8166635.2000000011</v>
      </c>
      <c r="F57" s="56">
        <v>8164107.6099999994</v>
      </c>
      <c r="G57" s="56">
        <v>53298.570000002393</v>
      </c>
      <c r="H57" s="116"/>
    </row>
    <row r="58" spans="1:8" s="28" customFormat="1" ht="15" customHeight="1" x14ac:dyDescent="0.2">
      <c r="A58" s="72"/>
      <c r="B58" s="164" t="s">
        <v>115</v>
      </c>
      <c r="C58" s="76" t="s">
        <v>70</v>
      </c>
      <c r="D58" s="146">
        <v>10912.1</v>
      </c>
      <c r="E58" s="71">
        <v>4857694.9200000009</v>
      </c>
      <c r="F58" s="71">
        <v>4866420.2899999991</v>
      </c>
      <c r="G58" s="71">
        <v>2186.7300000013784</v>
      </c>
      <c r="H58" s="116"/>
    </row>
    <row r="59" spans="1:8" s="28" customFormat="1" ht="15" customHeight="1" x14ac:dyDescent="0.2">
      <c r="A59" s="72"/>
      <c r="B59" s="165"/>
      <c r="C59" s="44" t="s">
        <v>71</v>
      </c>
      <c r="D59" s="146">
        <v>32843.93</v>
      </c>
      <c r="E59" s="71">
        <v>950753.34</v>
      </c>
      <c r="F59" s="71">
        <v>950779.93</v>
      </c>
      <c r="G59" s="71">
        <v>32817.339999999967</v>
      </c>
      <c r="H59" s="116"/>
    </row>
    <row r="60" spans="1:8" s="28" customFormat="1" ht="15" customHeight="1" x14ac:dyDescent="0.2">
      <c r="A60" s="72"/>
      <c r="B60" s="151" t="s">
        <v>116</v>
      </c>
      <c r="C60" s="153"/>
      <c r="D60" s="104">
        <v>43756.03</v>
      </c>
      <c r="E60" s="56">
        <v>5808448.2600000007</v>
      </c>
      <c r="F60" s="56">
        <v>5817200.2199999988</v>
      </c>
      <c r="G60" s="56">
        <v>35004.070000001346</v>
      </c>
      <c r="H60" s="116"/>
    </row>
    <row r="61" spans="1:8" s="28" customFormat="1" ht="15" customHeight="1" x14ac:dyDescent="0.2">
      <c r="A61" s="72"/>
      <c r="B61" s="164" t="s">
        <v>117</v>
      </c>
      <c r="C61" s="76" t="s">
        <v>70</v>
      </c>
      <c r="D61" s="146">
        <v>22646.400000000001</v>
      </c>
      <c r="E61" s="71">
        <v>4326004.4399999995</v>
      </c>
      <c r="F61" s="71">
        <v>4320713.1899999995</v>
      </c>
      <c r="G61" s="71">
        <v>27937.650000000373</v>
      </c>
      <c r="H61" s="116"/>
    </row>
    <row r="62" spans="1:8" s="28" customFormat="1" ht="15" customHeight="1" x14ac:dyDescent="0.2">
      <c r="A62" s="72"/>
      <c r="B62" s="165"/>
      <c r="C62" s="44" t="s">
        <v>71</v>
      </c>
      <c r="D62" s="146">
        <v>26750.31</v>
      </c>
      <c r="E62" s="71">
        <v>809173.59000000008</v>
      </c>
      <c r="F62" s="71">
        <v>806159.63</v>
      </c>
      <c r="G62" s="71">
        <v>29764.270000000135</v>
      </c>
      <c r="H62" s="116"/>
    </row>
    <row r="63" spans="1:8" s="28" customFormat="1" ht="15" customHeight="1" x14ac:dyDescent="0.2">
      <c r="A63" s="72"/>
      <c r="B63" s="151" t="s">
        <v>118</v>
      </c>
      <c r="C63" s="153"/>
      <c r="D63" s="104">
        <v>49396.710000000006</v>
      </c>
      <c r="E63" s="56">
        <v>5135178.0299999993</v>
      </c>
      <c r="F63" s="56">
        <v>5126872.8199999994</v>
      </c>
      <c r="G63" s="56">
        <v>57701.920000000508</v>
      </c>
      <c r="H63" s="116"/>
    </row>
    <row r="64" spans="1:8" s="28" customFormat="1" ht="15" customHeight="1" x14ac:dyDescent="0.2">
      <c r="A64" s="72"/>
      <c r="B64" s="164" t="s">
        <v>119</v>
      </c>
      <c r="C64" s="76" t="s">
        <v>70</v>
      </c>
      <c r="D64" s="146">
        <v>13711.37</v>
      </c>
      <c r="E64" s="71">
        <v>11711557.09</v>
      </c>
      <c r="F64" s="71">
        <v>11703231.970000001</v>
      </c>
      <c r="G64" s="71">
        <v>22036.489999998361</v>
      </c>
      <c r="H64" s="116"/>
    </row>
    <row r="65" spans="1:8" s="28" customFormat="1" ht="15" customHeight="1" x14ac:dyDescent="0.2">
      <c r="A65" s="72"/>
      <c r="B65" s="165"/>
      <c r="C65" s="44" t="s">
        <v>71</v>
      </c>
      <c r="D65" s="146">
        <v>85454.83</v>
      </c>
      <c r="E65" s="71">
        <v>2428007.6799999997</v>
      </c>
      <c r="F65" s="71">
        <v>2436622.7999999998</v>
      </c>
      <c r="G65" s="71">
        <v>76839.709999999963</v>
      </c>
      <c r="H65" s="116"/>
    </row>
    <row r="66" spans="1:8" s="28" customFormat="1" ht="15" customHeight="1" x14ac:dyDescent="0.2">
      <c r="A66" s="72"/>
      <c r="B66" s="151" t="s">
        <v>120</v>
      </c>
      <c r="C66" s="153"/>
      <c r="D66" s="104">
        <v>99166.2</v>
      </c>
      <c r="E66" s="56">
        <v>14139564.77</v>
      </c>
      <c r="F66" s="56">
        <v>14139854.77</v>
      </c>
      <c r="G66" s="56">
        <v>98876.199999998324</v>
      </c>
      <c r="H66" s="116"/>
    </row>
    <row r="67" spans="1:8" s="28" customFormat="1" ht="15" customHeight="1" x14ac:dyDescent="0.2">
      <c r="A67" s="72"/>
      <c r="B67" s="164" t="s">
        <v>121</v>
      </c>
      <c r="C67" s="76" t="s">
        <v>70</v>
      </c>
      <c r="D67" s="146">
        <v>34537.83</v>
      </c>
      <c r="E67" s="71">
        <v>14185027.190000003</v>
      </c>
      <c r="F67" s="71">
        <v>14127045.160000002</v>
      </c>
      <c r="G67" s="71">
        <v>92519.860000001267</v>
      </c>
      <c r="H67" s="116"/>
    </row>
    <row r="68" spans="1:8" s="28" customFormat="1" ht="15" customHeight="1" x14ac:dyDescent="0.2">
      <c r="A68" s="72"/>
      <c r="B68" s="165"/>
      <c r="C68" s="44" t="s">
        <v>71</v>
      </c>
      <c r="D68" s="146">
        <v>105934.46</v>
      </c>
      <c r="E68" s="71">
        <v>3085825.83</v>
      </c>
      <c r="F68" s="71">
        <v>3081047.7</v>
      </c>
      <c r="G68" s="71">
        <v>110712.58999999985</v>
      </c>
      <c r="H68" s="116"/>
    </row>
    <row r="69" spans="1:8" s="28" customFormat="1" ht="15" customHeight="1" x14ac:dyDescent="0.2">
      <c r="A69" s="72"/>
      <c r="B69" s="151" t="s">
        <v>157</v>
      </c>
      <c r="C69" s="153"/>
      <c r="D69" s="104">
        <v>140472.29</v>
      </c>
      <c r="E69" s="56">
        <v>17270853.020000003</v>
      </c>
      <c r="F69" s="56">
        <v>17208092.860000003</v>
      </c>
      <c r="G69" s="56">
        <v>203232.45000000112</v>
      </c>
      <c r="H69" s="116"/>
    </row>
    <row r="70" spans="1:8" s="28" customFormat="1" ht="15" customHeight="1" x14ac:dyDescent="0.2">
      <c r="A70" s="72"/>
      <c r="B70" s="164" t="s">
        <v>123</v>
      </c>
      <c r="C70" s="76" t="s">
        <v>70</v>
      </c>
      <c r="D70" s="146">
        <v>44208.73</v>
      </c>
      <c r="E70" s="71">
        <v>8724615.5599999987</v>
      </c>
      <c r="F70" s="71">
        <v>8739456.4699999988</v>
      </c>
      <c r="G70" s="71">
        <v>29367.820000000298</v>
      </c>
      <c r="H70" s="116"/>
    </row>
    <row r="71" spans="1:8" s="28" customFormat="1" ht="15" customHeight="1" x14ac:dyDescent="0.2">
      <c r="A71" s="72"/>
      <c r="B71" s="165"/>
      <c r="C71" s="44" t="s">
        <v>71</v>
      </c>
      <c r="D71" s="146">
        <v>59232.29</v>
      </c>
      <c r="E71" s="71">
        <v>1735849.9300000002</v>
      </c>
      <c r="F71" s="71">
        <v>1734599.49</v>
      </c>
      <c r="G71" s="71">
        <v>60482.730000000214</v>
      </c>
      <c r="H71" s="116"/>
    </row>
    <row r="72" spans="1:8" s="28" customFormat="1" ht="15" customHeight="1" x14ac:dyDescent="0.2">
      <c r="A72" s="72"/>
      <c r="B72" s="151" t="s">
        <v>124</v>
      </c>
      <c r="C72" s="153"/>
      <c r="D72" s="104">
        <v>103441.02</v>
      </c>
      <c r="E72" s="56">
        <v>10460465.489999998</v>
      </c>
      <c r="F72" s="56">
        <v>10474055.959999999</v>
      </c>
      <c r="G72" s="56">
        <v>89850.550000000512</v>
      </c>
      <c r="H72" s="116"/>
    </row>
    <row r="73" spans="1:8" s="28" customFormat="1" ht="15" customHeight="1" x14ac:dyDescent="0.2">
      <c r="A73" s="72"/>
      <c r="B73" s="164" t="s">
        <v>125</v>
      </c>
      <c r="C73" s="76" t="s">
        <v>70</v>
      </c>
      <c r="D73" s="146">
        <v>40458.26</v>
      </c>
      <c r="E73" s="71">
        <v>7780702.6599999983</v>
      </c>
      <c r="F73" s="71">
        <v>7798000.7700000005</v>
      </c>
      <c r="G73" s="71">
        <v>23160.149999997579</v>
      </c>
      <c r="H73" s="116"/>
    </row>
    <row r="74" spans="1:8" s="28" customFormat="1" ht="15" customHeight="1" x14ac:dyDescent="0.2">
      <c r="A74" s="72"/>
      <c r="B74" s="165"/>
      <c r="C74" s="44" t="s">
        <v>71</v>
      </c>
      <c r="D74" s="146">
        <v>52412.9</v>
      </c>
      <c r="E74" s="71">
        <v>1617237.23</v>
      </c>
      <c r="F74" s="71">
        <v>1618453.9300000002</v>
      </c>
      <c r="G74" s="71">
        <v>51196.199999999721</v>
      </c>
      <c r="H74" s="116"/>
    </row>
    <row r="75" spans="1:8" s="28" customFormat="1" ht="15" customHeight="1" x14ac:dyDescent="0.2">
      <c r="A75" s="72"/>
      <c r="B75" s="151" t="s">
        <v>126</v>
      </c>
      <c r="C75" s="153"/>
      <c r="D75" s="104">
        <v>92871.16</v>
      </c>
      <c r="E75" s="56">
        <v>9397939.8899999987</v>
      </c>
      <c r="F75" s="56">
        <v>9416454.7000000011</v>
      </c>
      <c r="G75" s="56">
        <v>74356.349999997299</v>
      </c>
      <c r="H75" s="116"/>
    </row>
    <row r="76" spans="1:8" s="28" customFormat="1" ht="15" customHeight="1" x14ac:dyDescent="0.2">
      <c r="A76" s="72"/>
      <c r="B76" s="164" t="s">
        <v>127</v>
      </c>
      <c r="C76" s="76" t="s">
        <v>70</v>
      </c>
      <c r="D76" s="146">
        <v>133905.20000000001</v>
      </c>
      <c r="E76" s="71">
        <v>8844100.3699999973</v>
      </c>
      <c r="F76" s="71">
        <v>8938858.6899999995</v>
      </c>
      <c r="G76" s="71">
        <v>39146.879999997094</v>
      </c>
      <c r="H76" s="116"/>
    </row>
    <row r="77" spans="1:8" s="28" customFormat="1" ht="15" customHeight="1" x14ac:dyDescent="0.2">
      <c r="A77" s="72"/>
      <c r="B77" s="165"/>
      <c r="C77" s="44" t="s">
        <v>71</v>
      </c>
      <c r="D77" s="146">
        <v>80954.05</v>
      </c>
      <c r="E77" s="71">
        <v>1756935.3900000001</v>
      </c>
      <c r="F77" s="71">
        <v>1757530.48</v>
      </c>
      <c r="G77" s="71">
        <v>80358.960000000196</v>
      </c>
      <c r="H77" s="116"/>
    </row>
    <row r="78" spans="1:8" s="28" customFormat="1" ht="15" customHeight="1" x14ac:dyDescent="0.2">
      <c r="A78" s="72"/>
      <c r="B78" s="151" t="s">
        <v>128</v>
      </c>
      <c r="C78" s="153"/>
      <c r="D78" s="104">
        <v>214859.25</v>
      </c>
      <c r="E78" s="56">
        <v>10601035.759999998</v>
      </c>
      <c r="F78" s="56">
        <v>10696389.17</v>
      </c>
      <c r="G78" s="56">
        <v>119505.83999999729</v>
      </c>
      <c r="H78" s="116"/>
    </row>
    <row r="79" spans="1:8" s="28" customFormat="1" ht="15" customHeight="1" x14ac:dyDescent="0.2">
      <c r="A79" s="72"/>
      <c r="B79" s="164" t="s">
        <v>129</v>
      </c>
      <c r="C79" s="76" t="s">
        <v>70</v>
      </c>
      <c r="D79" s="146">
        <v>37730.910000000003</v>
      </c>
      <c r="E79" s="71">
        <v>6528098.7899999963</v>
      </c>
      <c r="F79" s="71">
        <v>6513811.7699999996</v>
      </c>
      <c r="G79" s="71">
        <v>52017.929999996908</v>
      </c>
      <c r="H79" s="116"/>
    </row>
    <row r="80" spans="1:8" s="28" customFormat="1" ht="15" customHeight="1" x14ac:dyDescent="0.2">
      <c r="A80" s="72"/>
      <c r="B80" s="165"/>
      <c r="C80" s="44" t="s">
        <v>71</v>
      </c>
      <c r="D80" s="146">
        <v>45255.53</v>
      </c>
      <c r="E80" s="71">
        <v>1277437.2000000002</v>
      </c>
      <c r="F80" s="71">
        <v>1277642.3799999999</v>
      </c>
      <c r="G80" s="71">
        <v>45050.350000000326</v>
      </c>
      <c r="H80" s="116"/>
    </row>
    <row r="81" spans="1:8" s="28" customFormat="1" ht="15" customHeight="1" x14ac:dyDescent="0.2">
      <c r="A81" s="72"/>
      <c r="B81" s="151" t="s">
        <v>130</v>
      </c>
      <c r="C81" s="153"/>
      <c r="D81" s="104">
        <v>82986.44</v>
      </c>
      <c r="E81" s="56">
        <v>7805535.9899999965</v>
      </c>
      <c r="F81" s="56">
        <v>7791454.1499999994</v>
      </c>
      <c r="G81" s="56">
        <v>97068.279999997234</v>
      </c>
      <c r="H81" s="116"/>
    </row>
    <row r="82" spans="1:8" s="28" customFormat="1" ht="15" customHeight="1" x14ac:dyDescent="0.2">
      <c r="A82" s="72"/>
      <c r="B82" s="164" t="s">
        <v>131</v>
      </c>
      <c r="C82" s="76" t="s">
        <v>70</v>
      </c>
      <c r="D82" s="146">
        <v>5290.12</v>
      </c>
      <c r="E82" s="71">
        <v>2795515.39</v>
      </c>
      <c r="F82" s="71">
        <v>2798730.2099999995</v>
      </c>
      <c r="G82" s="71">
        <v>2075.3000000007451</v>
      </c>
      <c r="H82" s="116"/>
    </row>
    <row r="83" spans="1:8" s="28" customFormat="1" ht="15" customHeight="1" x14ac:dyDescent="0.2">
      <c r="A83" s="72"/>
      <c r="B83" s="165"/>
      <c r="C83" s="44" t="s">
        <v>71</v>
      </c>
      <c r="D83" s="146">
        <v>16269.45</v>
      </c>
      <c r="E83" s="71">
        <v>507902.37</v>
      </c>
      <c r="F83" s="71">
        <v>506558.12</v>
      </c>
      <c r="G83" s="71">
        <v>17613.700000000012</v>
      </c>
      <c r="H83" s="116"/>
    </row>
    <row r="84" spans="1:8" s="28" customFormat="1" ht="15" customHeight="1" x14ac:dyDescent="0.2">
      <c r="A84" s="72"/>
      <c r="B84" s="151" t="s">
        <v>132</v>
      </c>
      <c r="C84" s="153"/>
      <c r="D84" s="104">
        <v>21559.57</v>
      </c>
      <c r="E84" s="56">
        <v>3303417.7600000002</v>
      </c>
      <c r="F84" s="56">
        <v>3305288.3299999996</v>
      </c>
      <c r="G84" s="56">
        <v>19689.000000000757</v>
      </c>
      <c r="H84" s="116"/>
    </row>
    <row r="85" spans="1:8" s="28" customFormat="1" ht="15" customHeight="1" x14ac:dyDescent="0.2">
      <c r="A85" s="72"/>
      <c r="B85" s="164" t="s">
        <v>133</v>
      </c>
      <c r="C85" s="76" t="s">
        <v>70</v>
      </c>
      <c r="D85" s="146">
        <v>44152.15</v>
      </c>
      <c r="E85" s="71">
        <v>7090785.2799999975</v>
      </c>
      <c r="F85" s="71">
        <v>7123160.9499999983</v>
      </c>
      <c r="G85" s="71">
        <v>11776.479999999516</v>
      </c>
      <c r="H85" s="116"/>
    </row>
    <row r="86" spans="1:8" s="28" customFormat="1" ht="15" customHeight="1" x14ac:dyDescent="0.2">
      <c r="A86" s="72"/>
      <c r="B86" s="165"/>
      <c r="C86" s="44" t="s">
        <v>71</v>
      </c>
      <c r="D86" s="146">
        <v>50997.56</v>
      </c>
      <c r="E86" s="71">
        <v>1423589.2</v>
      </c>
      <c r="F86" s="71">
        <v>1425516.83</v>
      </c>
      <c r="G86" s="71">
        <v>49069.929999999935</v>
      </c>
      <c r="H86" s="116"/>
    </row>
    <row r="87" spans="1:8" s="28" customFormat="1" ht="15" customHeight="1" x14ac:dyDescent="0.2">
      <c r="A87" s="72"/>
      <c r="B87" s="151" t="s">
        <v>134</v>
      </c>
      <c r="C87" s="153"/>
      <c r="D87" s="104">
        <v>95149.709999999992</v>
      </c>
      <c r="E87" s="56">
        <v>8514374.4799999967</v>
      </c>
      <c r="F87" s="56">
        <v>8548677.7799999975</v>
      </c>
      <c r="G87" s="56">
        <v>60846.409999999451</v>
      </c>
      <c r="H87" s="116"/>
    </row>
    <row r="88" spans="1:8" s="28" customFormat="1" ht="15" customHeight="1" x14ac:dyDescent="0.2">
      <c r="A88" s="72"/>
      <c r="B88" s="164" t="s">
        <v>135</v>
      </c>
      <c r="C88" s="76" t="s">
        <v>70</v>
      </c>
      <c r="D88" s="146">
        <v>20837.490000000002</v>
      </c>
      <c r="E88" s="71">
        <v>8559513.639999995</v>
      </c>
      <c r="F88" s="71">
        <v>8000477.5699999994</v>
      </c>
      <c r="G88" s="71">
        <v>579873.55999999586</v>
      </c>
      <c r="H88" s="116"/>
    </row>
    <row r="89" spans="1:8" s="28" customFormat="1" ht="15" customHeight="1" x14ac:dyDescent="0.2">
      <c r="A89" s="72"/>
      <c r="B89" s="165"/>
      <c r="C89" s="44" t="s">
        <v>71</v>
      </c>
      <c r="D89" s="146">
        <v>51068.94</v>
      </c>
      <c r="E89" s="71">
        <v>1461447.74</v>
      </c>
      <c r="F89" s="71">
        <v>1456480.94</v>
      </c>
      <c r="G89" s="71">
        <v>56035.739999999991</v>
      </c>
      <c r="H89" s="116"/>
    </row>
    <row r="90" spans="1:8" s="28" customFormat="1" ht="15" customHeight="1" x14ac:dyDescent="0.2">
      <c r="A90" s="72"/>
      <c r="B90" s="151" t="s">
        <v>136</v>
      </c>
      <c r="C90" s="153"/>
      <c r="D90" s="104">
        <v>71906.430000000008</v>
      </c>
      <c r="E90" s="56">
        <v>10020961.379999995</v>
      </c>
      <c r="F90" s="56">
        <v>9456958.5099999998</v>
      </c>
      <c r="G90" s="56">
        <v>635909.29999999586</v>
      </c>
      <c r="H90" s="116"/>
    </row>
    <row r="91" spans="1:8" s="28" customFormat="1" ht="15" customHeight="1" x14ac:dyDescent="0.2">
      <c r="A91" s="72"/>
      <c r="B91" s="164" t="s">
        <v>137</v>
      </c>
      <c r="C91" s="76" t="s">
        <v>70</v>
      </c>
      <c r="D91" s="146">
        <v>33660.36</v>
      </c>
      <c r="E91" s="71">
        <v>7713510.7700000023</v>
      </c>
      <c r="F91" s="71">
        <v>7709914.4699999997</v>
      </c>
      <c r="G91" s="71">
        <v>37256.660000002943</v>
      </c>
      <c r="H91" s="116"/>
    </row>
    <row r="92" spans="1:8" s="28" customFormat="1" ht="15" customHeight="1" x14ac:dyDescent="0.2">
      <c r="A92" s="72"/>
      <c r="B92" s="165"/>
      <c r="C92" s="44" t="s">
        <v>71</v>
      </c>
      <c r="D92" s="146">
        <v>57234.67</v>
      </c>
      <c r="E92" s="71">
        <v>1549293.06</v>
      </c>
      <c r="F92" s="71">
        <v>1548160.55</v>
      </c>
      <c r="G92" s="71">
        <v>58367.179999999935</v>
      </c>
      <c r="H92" s="116"/>
    </row>
    <row r="93" spans="1:8" s="28" customFormat="1" ht="15" customHeight="1" x14ac:dyDescent="0.2">
      <c r="A93" s="72"/>
      <c r="B93" s="151" t="s">
        <v>138</v>
      </c>
      <c r="C93" s="153"/>
      <c r="D93" s="104">
        <v>90895.03</v>
      </c>
      <c r="E93" s="56">
        <v>9262803.8300000019</v>
      </c>
      <c r="F93" s="56">
        <v>9258075.0199999996</v>
      </c>
      <c r="G93" s="56">
        <v>95623.840000002878</v>
      </c>
      <c r="H93" s="116"/>
    </row>
    <row r="94" spans="1:8" s="28" customFormat="1" ht="15" customHeight="1" x14ac:dyDescent="0.2">
      <c r="A94" s="72"/>
      <c r="B94" s="164" t="s">
        <v>139</v>
      </c>
      <c r="C94" s="76" t="s">
        <v>70</v>
      </c>
      <c r="D94" s="146">
        <v>10088.84</v>
      </c>
      <c r="E94" s="71">
        <v>1002346.67</v>
      </c>
      <c r="F94" s="71">
        <v>1002715.37</v>
      </c>
      <c r="G94" s="71">
        <v>9720.140000000014</v>
      </c>
      <c r="H94" s="116"/>
    </row>
    <row r="95" spans="1:8" s="28" customFormat="1" ht="15" customHeight="1" x14ac:dyDescent="0.2">
      <c r="A95" s="72"/>
      <c r="B95" s="165"/>
      <c r="C95" s="44" t="s">
        <v>71</v>
      </c>
      <c r="D95" s="146">
        <v>6906.04</v>
      </c>
      <c r="E95" s="71">
        <v>179614.21000000002</v>
      </c>
      <c r="F95" s="71">
        <v>179825.16999999998</v>
      </c>
      <c r="G95" s="71">
        <v>6695.0800000000454</v>
      </c>
      <c r="H95" s="116"/>
    </row>
    <row r="96" spans="1:8" s="28" customFormat="1" ht="15" customHeight="1" x14ac:dyDescent="0.2">
      <c r="A96" s="72"/>
      <c r="B96" s="151" t="s">
        <v>140</v>
      </c>
      <c r="C96" s="153"/>
      <c r="D96" s="104">
        <v>16994.88</v>
      </c>
      <c r="E96" s="56">
        <v>1181960.8800000001</v>
      </c>
      <c r="F96" s="56">
        <v>1182540.54</v>
      </c>
      <c r="G96" s="56">
        <v>16415.220000000059</v>
      </c>
      <c r="H96" s="116"/>
    </row>
    <row r="97" spans="1:8" s="28" customFormat="1" ht="15" customHeight="1" x14ac:dyDescent="0.2">
      <c r="A97" s="72"/>
      <c r="B97" s="164" t="s">
        <v>141</v>
      </c>
      <c r="C97" s="76" t="s">
        <v>70</v>
      </c>
      <c r="D97" s="146">
        <v>2695.57</v>
      </c>
      <c r="E97" s="71">
        <v>1612936.8800000001</v>
      </c>
      <c r="F97" s="71">
        <v>1607631.28</v>
      </c>
      <c r="G97" s="71">
        <v>8001.1700000001583</v>
      </c>
      <c r="H97" s="116"/>
    </row>
    <row r="98" spans="1:8" s="28" customFormat="1" ht="15" customHeight="1" x14ac:dyDescent="0.2">
      <c r="A98" s="72"/>
      <c r="B98" s="165"/>
      <c r="C98" s="44" t="s">
        <v>71</v>
      </c>
      <c r="D98" s="146">
        <v>8501.84</v>
      </c>
      <c r="E98" s="71">
        <v>279914.01</v>
      </c>
      <c r="F98" s="71">
        <v>279926.16000000003</v>
      </c>
      <c r="G98" s="71">
        <v>8489.6900000000023</v>
      </c>
      <c r="H98" s="116"/>
    </row>
    <row r="99" spans="1:8" s="28" customFormat="1" ht="15" customHeight="1" x14ac:dyDescent="0.2">
      <c r="A99" s="72"/>
      <c r="B99" s="151" t="s">
        <v>142</v>
      </c>
      <c r="C99" s="153"/>
      <c r="D99" s="104">
        <v>11197.41</v>
      </c>
      <c r="E99" s="56">
        <v>1892850.8900000001</v>
      </c>
      <c r="F99" s="56">
        <v>1887557.44</v>
      </c>
      <c r="G99" s="56">
        <v>16490.860000000161</v>
      </c>
      <c r="H99" s="116"/>
    </row>
    <row r="100" spans="1:8" s="28" customFormat="1" ht="15" customHeight="1" x14ac:dyDescent="0.2">
      <c r="A100" s="72"/>
      <c r="B100" s="164" t="s">
        <v>143</v>
      </c>
      <c r="C100" s="76" t="s">
        <v>70</v>
      </c>
      <c r="D100" s="146">
        <v>102354.87</v>
      </c>
      <c r="E100" s="71">
        <v>14857335.910000004</v>
      </c>
      <c r="F100" s="71">
        <v>14900986.600000001</v>
      </c>
      <c r="G100" s="71">
        <v>58704.180000001565</v>
      </c>
      <c r="H100" s="116"/>
    </row>
    <row r="101" spans="1:8" s="28" customFormat="1" ht="15" customHeight="1" x14ac:dyDescent="0.2">
      <c r="A101" s="72"/>
      <c r="B101" s="165"/>
      <c r="C101" s="44" t="s">
        <v>71</v>
      </c>
      <c r="D101" s="146">
        <v>100747.62</v>
      </c>
      <c r="E101" s="71">
        <v>2959463.87</v>
      </c>
      <c r="F101" s="71">
        <v>2957562.92</v>
      </c>
      <c r="G101" s="71">
        <v>102648.5700000003</v>
      </c>
      <c r="H101" s="116"/>
    </row>
    <row r="102" spans="1:8" s="28" customFormat="1" ht="15" customHeight="1" x14ac:dyDescent="0.2">
      <c r="A102" s="72"/>
      <c r="B102" s="151" t="s">
        <v>144</v>
      </c>
      <c r="C102" s="153"/>
      <c r="D102" s="104">
        <v>203102.49</v>
      </c>
      <c r="E102" s="56">
        <v>17816799.780000005</v>
      </c>
      <c r="F102" s="56">
        <v>17858549.520000003</v>
      </c>
      <c r="G102" s="56">
        <v>161352.75000000186</v>
      </c>
      <c r="H102" s="116"/>
    </row>
    <row r="103" spans="1:8" s="28" customFormat="1" ht="15" customHeight="1" x14ac:dyDescent="0.2">
      <c r="A103" s="72"/>
      <c r="B103" s="164" t="s">
        <v>145</v>
      </c>
      <c r="C103" s="76" t="s">
        <v>70</v>
      </c>
      <c r="D103" s="146">
        <v>21510.51</v>
      </c>
      <c r="E103" s="71">
        <v>6529954.8899999997</v>
      </c>
      <c r="F103" s="71">
        <v>6549436.3600000003</v>
      </c>
      <c r="G103" s="71">
        <v>2029.0399999991059</v>
      </c>
      <c r="H103" s="116"/>
    </row>
    <row r="104" spans="1:8" s="28" customFormat="1" ht="15" customHeight="1" x14ac:dyDescent="0.2">
      <c r="A104" s="72"/>
      <c r="B104" s="165"/>
      <c r="C104" s="44" t="s">
        <v>71</v>
      </c>
      <c r="D104" s="146">
        <v>41535.71</v>
      </c>
      <c r="E104" s="71">
        <v>1219415.3700000001</v>
      </c>
      <c r="F104" s="71">
        <v>1218026.3900000001</v>
      </c>
      <c r="G104" s="71">
        <v>42924.689999999944</v>
      </c>
      <c r="H104" s="116"/>
    </row>
    <row r="105" spans="1:8" s="28" customFormat="1" ht="15" customHeight="1" x14ac:dyDescent="0.2">
      <c r="A105" s="72"/>
      <c r="B105" s="151" t="s">
        <v>146</v>
      </c>
      <c r="C105" s="153"/>
      <c r="D105" s="104">
        <v>63046.22</v>
      </c>
      <c r="E105" s="56">
        <v>7749370.2599999998</v>
      </c>
      <c r="F105" s="56">
        <v>7767462.75</v>
      </c>
      <c r="G105" s="56">
        <v>44953.72999999905</v>
      </c>
      <c r="H105" s="116"/>
    </row>
    <row r="106" spans="1:8" s="28" customFormat="1" ht="15" customHeight="1" x14ac:dyDescent="0.2">
      <c r="A106" s="72"/>
      <c r="B106" s="164" t="s">
        <v>147</v>
      </c>
      <c r="C106" s="76" t="s">
        <v>70</v>
      </c>
      <c r="D106" s="146">
        <v>108298.81</v>
      </c>
      <c r="E106" s="71">
        <v>5939607.2199999969</v>
      </c>
      <c r="F106" s="71">
        <v>6020255.75</v>
      </c>
      <c r="G106" s="71">
        <v>27650.279999996535</v>
      </c>
      <c r="H106" s="116"/>
    </row>
    <row r="107" spans="1:8" s="28" customFormat="1" ht="15" customHeight="1" x14ac:dyDescent="0.2">
      <c r="A107" s="72"/>
      <c r="B107" s="165"/>
      <c r="C107" s="44" t="s">
        <v>71</v>
      </c>
      <c r="D107" s="146">
        <v>32850.82</v>
      </c>
      <c r="E107" s="71">
        <v>1105870.97</v>
      </c>
      <c r="F107" s="71">
        <v>1099508.03</v>
      </c>
      <c r="G107" s="71">
        <v>39213.760000000009</v>
      </c>
      <c r="H107" s="116"/>
    </row>
    <row r="108" spans="1:8" s="28" customFormat="1" ht="15" customHeight="1" x14ac:dyDescent="0.2">
      <c r="A108" s="72"/>
      <c r="B108" s="151" t="s">
        <v>148</v>
      </c>
      <c r="C108" s="153"/>
      <c r="D108" s="104">
        <v>141149.63</v>
      </c>
      <c r="E108" s="56">
        <v>7045478.1899999967</v>
      </c>
      <c r="F108" s="56">
        <v>7119763.7800000003</v>
      </c>
      <c r="G108" s="56">
        <v>66864.039999996545</v>
      </c>
      <c r="H108" s="116"/>
    </row>
    <row r="109" spans="1:8" s="28" customFormat="1" ht="15" customHeight="1" x14ac:dyDescent="0.2">
      <c r="A109" s="72"/>
      <c r="B109" s="164" t="s">
        <v>149</v>
      </c>
      <c r="C109" s="76" t="s">
        <v>70</v>
      </c>
      <c r="D109" s="146">
        <v>45228.99</v>
      </c>
      <c r="E109" s="71">
        <v>7713812.3200000022</v>
      </c>
      <c r="F109" s="71">
        <v>7679022.3499999996</v>
      </c>
      <c r="G109" s="71">
        <v>80018.960000002757</v>
      </c>
      <c r="H109" s="116"/>
    </row>
    <row r="110" spans="1:8" s="28" customFormat="1" ht="15" customHeight="1" x14ac:dyDescent="0.2">
      <c r="A110" s="72"/>
      <c r="B110" s="165"/>
      <c r="C110" s="44" t="s">
        <v>71</v>
      </c>
      <c r="D110" s="146">
        <v>46469.75</v>
      </c>
      <c r="E110" s="71">
        <v>1565554.38</v>
      </c>
      <c r="F110" s="71">
        <v>1561613.45</v>
      </c>
      <c r="G110" s="71">
        <v>50410.679999999935</v>
      </c>
      <c r="H110" s="116"/>
    </row>
    <row r="111" spans="1:8" s="28" customFormat="1" ht="15" customHeight="1" x14ac:dyDescent="0.2">
      <c r="A111" s="72"/>
      <c r="B111" s="151" t="s">
        <v>150</v>
      </c>
      <c r="C111" s="153"/>
      <c r="D111" s="104">
        <v>91698.739999999991</v>
      </c>
      <c r="E111" s="56">
        <v>9279366.700000003</v>
      </c>
      <c r="F111" s="56">
        <v>9240635.7999999989</v>
      </c>
      <c r="G111" s="56">
        <v>130429.64000000269</v>
      </c>
      <c r="H111" s="116"/>
    </row>
    <row r="112" spans="1:8" s="28" customFormat="1" ht="15" customHeight="1" x14ac:dyDescent="0.2">
      <c r="A112" s="72"/>
      <c r="B112" s="164" t="s">
        <v>151</v>
      </c>
      <c r="C112" s="76" t="s">
        <v>70</v>
      </c>
      <c r="D112" s="146">
        <v>61783.37</v>
      </c>
      <c r="E112" s="71">
        <v>4933709.07</v>
      </c>
      <c r="F112" s="71">
        <v>4936348.370000001</v>
      </c>
      <c r="G112" s="71">
        <v>59144.069999999367</v>
      </c>
      <c r="H112" s="116"/>
    </row>
    <row r="113" spans="1:8" s="28" customFormat="1" ht="15" customHeight="1" x14ac:dyDescent="0.2">
      <c r="A113" s="72"/>
      <c r="B113" s="165"/>
      <c r="C113" s="44" t="s">
        <v>71</v>
      </c>
      <c r="D113" s="146">
        <v>32928.29</v>
      </c>
      <c r="E113" s="71">
        <v>918144.85</v>
      </c>
      <c r="F113" s="71">
        <v>918339.41</v>
      </c>
      <c r="G113" s="71">
        <v>32733.729999999981</v>
      </c>
      <c r="H113" s="116"/>
    </row>
    <row r="114" spans="1:8" s="28" customFormat="1" ht="15" customHeight="1" x14ac:dyDescent="0.2">
      <c r="A114" s="72"/>
      <c r="B114" s="151" t="s">
        <v>152</v>
      </c>
      <c r="C114" s="153"/>
      <c r="D114" s="104">
        <v>94711.66</v>
      </c>
      <c r="E114" s="56">
        <v>5851853.9199999999</v>
      </c>
      <c r="F114" s="56">
        <v>5854687.7800000012</v>
      </c>
      <c r="G114" s="56">
        <v>91877.799999999348</v>
      </c>
      <c r="H114" s="116"/>
    </row>
    <row r="115" spans="1:8" s="28" customFormat="1" ht="15" customHeight="1" x14ac:dyDescent="0.2">
      <c r="A115" s="72"/>
      <c r="B115" s="164" t="s">
        <v>153</v>
      </c>
      <c r="C115" s="76" t="s">
        <v>70</v>
      </c>
      <c r="D115" s="146">
        <v>56699.01</v>
      </c>
      <c r="E115" s="71">
        <v>3395405.4200000004</v>
      </c>
      <c r="F115" s="71">
        <v>3406699.1199999992</v>
      </c>
      <c r="G115" s="71">
        <v>45405.310000000987</v>
      </c>
      <c r="H115" s="116"/>
    </row>
    <row r="116" spans="1:8" s="28" customFormat="1" ht="15" customHeight="1" x14ac:dyDescent="0.2">
      <c r="A116" s="72"/>
      <c r="B116" s="165"/>
      <c r="C116" s="44" t="s">
        <v>71</v>
      </c>
      <c r="D116" s="146">
        <v>20896.55</v>
      </c>
      <c r="E116" s="71">
        <v>602775.89</v>
      </c>
      <c r="F116" s="71">
        <v>603130.11</v>
      </c>
      <c r="G116" s="71">
        <v>20542.330000000075</v>
      </c>
      <c r="H116" s="116"/>
    </row>
    <row r="117" spans="1:8" s="28" customFormat="1" ht="15" customHeight="1" x14ac:dyDescent="0.2">
      <c r="A117" s="72"/>
      <c r="B117" s="151" t="s">
        <v>154</v>
      </c>
      <c r="C117" s="153"/>
      <c r="D117" s="104">
        <v>77595.56</v>
      </c>
      <c r="E117" s="56">
        <v>3998181.3100000005</v>
      </c>
      <c r="F117" s="56">
        <v>4009829.2299999991</v>
      </c>
      <c r="G117" s="56">
        <v>65947.640000001062</v>
      </c>
      <c r="H117" s="116"/>
    </row>
    <row r="118" spans="1:8" s="28" customFormat="1" ht="15" customHeight="1" x14ac:dyDescent="0.2">
      <c r="A118" s="72"/>
      <c r="B118" s="164" t="s">
        <v>155</v>
      </c>
      <c r="C118" s="76" t="s">
        <v>70</v>
      </c>
      <c r="D118" s="146">
        <v>52427.35</v>
      </c>
      <c r="E118" s="71">
        <v>4739758.6499999985</v>
      </c>
      <c r="F118" s="71">
        <v>4739566.8899999997</v>
      </c>
      <c r="G118" s="71">
        <v>52619.109999998473</v>
      </c>
      <c r="H118" s="116"/>
    </row>
    <row r="119" spans="1:8" s="28" customFormat="1" ht="15" customHeight="1" x14ac:dyDescent="0.2">
      <c r="A119" s="72"/>
      <c r="B119" s="165"/>
      <c r="C119" s="44" t="s">
        <v>71</v>
      </c>
      <c r="D119" s="146">
        <v>26562.02</v>
      </c>
      <c r="E119" s="71">
        <v>889182.23</v>
      </c>
      <c r="F119" s="71">
        <v>885795.69</v>
      </c>
      <c r="G119" s="71">
        <v>29948.560000000056</v>
      </c>
      <c r="H119" s="116"/>
    </row>
    <row r="120" spans="1:8" s="28" customFormat="1" ht="15" customHeight="1" x14ac:dyDescent="0.2">
      <c r="A120" s="72"/>
      <c r="B120" s="151" t="s">
        <v>156</v>
      </c>
      <c r="C120" s="153"/>
      <c r="D120" s="104">
        <f>+D118+D119</f>
        <v>78989.37</v>
      </c>
      <c r="E120" s="56">
        <f>+E118+E119</f>
        <v>5628940.879999999</v>
      </c>
      <c r="F120" s="56">
        <f>+F118+F119</f>
        <v>5625362.5800000001</v>
      </c>
      <c r="G120" s="56">
        <f>+G118+G119</f>
        <v>82567.669999998529</v>
      </c>
      <c r="H120" s="116"/>
    </row>
    <row r="121" spans="1:8" ht="15" customHeight="1" thickBot="1" x14ac:dyDescent="0.3">
      <c r="A121" s="57" t="s">
        <v>283</v>
      </c>
      <c r="B121" s="57"/>
      <c r="C121" s="58"/>
      <c r="D121" s="113">
        <f>+D6+D9++D15+D12+D18+D21+D24+D27+D30+D33+D36+D39+D42+D45+D48+D51+D54+D57+D60+D63+D66+D69+D72+D75++D81+D87+D78+D84+D90+D93+D96+D99++D102+D105+D108+D111+D114+D117+D120</f>
        <v>3799661.57</v>
      </c>
      <c r="E121" s="113">
        <f t="shared" ref="E121:G121" si="0">+E6+E9++E15+E12+E18+E21+E24+E27+E30+E33+E36+E39+E42+E45+E48+E51+E54+E57+E60+E63+E66+E69+E72+E75++E81+E87+E78+E84+E90+E93+E96+E99++E102+E105+E108+E111+E114+E117+E120</f>
        <v>379652384.86000001</v>
      </c>
      <c r="F121" s="113">
        <f t="shared" si="0"/>
        <v>379551233.23999995</v>
      </c>
      <c r="G121" s="113">
        <f t="shared" si="0"/>
        <v>3900813.1900000037</v>
      </c>
      <c r="H121" s="116"/>
    </row>
    <row r="123" spans="1:8" ht="15" customHeight="1" x14ac:dyDescent="0.25">
      <c r="D123" s="61"/>
      <c r="E123" s="61"/>
      <c r="F123" s="61"/>
      <c r="G123" s="71"/>
    </row>
    <row r="124" spans="1:8" ht="15" customHeight="1" x14ac:dyDescent="0.25">
      <c r="D124" s="61"/>
      <c r="E124" s="61"/>
      <c r="F124" s="61"/>
      <c r="G124" s="61"/>
    </row>
    <row r="125" spans="1:8" ht="15" customHeight="1" x14ac:dyDescent="0.25">
      <c r="D125" s="61"/>
      <c r="E125" s="61"/>
      <c r="F125" s="61"/>
      <c r="G125" s="61"/>
    </row>
  </sheetData>
  <mergeCells count="78">
    <mergeCell ref="B90:C90"/>
    <mergeCell ref="B87:C87"/>
    <mergeCell ref="B84:C84"/>
    <mergeCell ref="B81:C81"/>
    <mergeCell ref="B78:C78"/>
    <mergeCell ref="B105:C105"/>
    <mergeCell ref="B102:C102"/>
    <mergeCell ref="B99:C99"/>
    <mergeCell ref="B96:C96"/>
    <mergeCell ref="B93:C93"/>
    <mergeCell ref="B120:C120"/>
    <mergeCell ref="B117:C117"/>
    <mergeCell ref="B114:C114"/>
    <mergeCell ref="B111:C111"/>
    <mergeCell ref="B108:C108"/>
    <mergeCell ref="B75:C75"/>
    <mergeCell ref="B72:C72"/>
    <mergeCell ref="B69:C69"/>
    <mergeCell ref="B66:C66"/>
    <mergeCell ref="B63:C63"/>
    <mergeCell ref="B60:C60"/>
    <mergeCell ref="B57:C57"/>
    <mergeCell ref="B54:C54"/>
    <mergeCell ref="B51:C51"/>
    <mergeCell ref="B48:C48"/>
    <mergeCell ref="B45:C45"/>
    <mergeCell ref="B42:C42"/>
    <mergeCell ref="B39:C39"/>
    <mergeCell ref="B36:C36"/>
    <mergeCell ref="B33:C33"/>
    <mergeCell ref="B30:C30"/>
    <mergeCell ref="B27:C27"/>
    <mergeCell ref="B24:C24"/>
    <mergeCell ref="B21:C21"/>
    <mergeCell ref="B18:C18"/>
    <mergeCell ref="B22:B23"/>
    <mergeCell ref="B25:B26"/>
    <mergeCell ref="B28:B29"/>
    <mergeCell ref="B4:B5"/>
    <mergeCell ref="B7:B8"/>
    <mergeCell ref="B16:B17"/>
    <mergeCell ref="B19:B20"/>
    <mergeCell ref="B15:C15"/>
    <mergeCell ref="B12:C12"/>
    <mergeCell ref="B9:C9"/>
    <mergeCell ref="B6:C6"/>
    <mergeCell ref="B10:B11"/>
    <mergeCell ref="B13:B14"/>
    <mergeCell ref="B31:B32"/>
    <mergeCell ref="B34:B35"/>
    <mergeCell ref="B37:B38"/>
    <mergeCell ref="B40:B41"/>
    <mergeCell ref="B43:B44"/>
    <mergeCell ref="B46:B47"/>
    <mergeCell ref="B49:B50"/>
    <mergeCell ref="B52:B53"/>
    <mergeCell ref="B55:B56"/>
    <mergeCell ref="B58:B59"/>
    <mergeCell ref="B61:B62"/>
    <mergeCell ref="B64:B65"/>
    <mergeCell ref="B67:B68"/>
    <mergeCell ref="B70:B71"/>
    <mergeCell ref="B73:B74"/>
    <mergeCell ref="B76:B77"/>
    <mergeCell ref="B79:B80"/>
    <mergeCell ref="B82:B83"/>
    <mergeCell ref="B85:B86"/>
    <mergeCell ref="B88:B89"/>
    <mergeCell ref="B91:B92"/>
    <mergeCell ref="B94:B95"/>
    <mergeCell ref="B97:B98"/>
    <mergeCell ref="B100:B101"/>
    <mergeCell ref="B103:B104"/>
    <mergeCell ref="B106:B107"/>
    <mergeCell ref="B109:B110"/>
    <mergeCell ref="B112:B113"/>
    <mergeCell ref="B115:B116"/>
    <mergeCell ref="B118:B119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>
    <pageSetUpPr fitToPage="1"/>
  </sheetPr>
  <dimension ref="A1:O258"/>
  <sheetViews>
    <sheetView showGridLines="0" zoomScale="120" zoomScaleNormal="120" workbookViewId="0">
      <pane xSplit="1" ySplit="3" topLeftCell="B205" activePane="bottomRight" state="frozen"/>
      <selection activeCell="F50" sqref="F50"/>
      <selection pane="topRight" activeCell="F50" sqref="F50"/>
      <selection pane="bottomLeft" activeCell="F50" sqref="F50"/>
      <selection pane="bottomRight" activeCell="I234" sqref="I234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8" width="14.33203125" style="27" customWidth="1"/>
    <col min="9" max="9" width="14.83203125" style="27" customWidth="1"/>
    <col min="10" max="16384" width="23.33203125" style="27"/>
  </cols>
  <sheetData>
    <row r="1" spans="1:10" ht="15" customHeight="1" x14ac:dyDescent="0.25">
      <c r="A1" s="26" t="s">
        <v>284</v>
      </c>
      <c r="B1" s="92"/>
      <c r="C1" s="92"/>
      <c r="D1" s="92"/>
      <c r="E1" s="92"/>
      <c r="F1" s="92"/>
      <c r="G1" s="92"/>
      <c r="H1" s="92"/>
      <c r="I1" s="92"/>
    </row>
    <row r="2" spans="1:10" ht="15" customHeight="1" thickBot="1" x14ac:dyDescent="0.3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3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2" t="s">
        <v>9</v>
      </c>
      <c r="H3" s="32" t="s">
        <v>10</v>
      </c>
      <c r="I3" s="32" t="s">
        <v>11</v>
      </c>
    </row>
    <row r="4" spans="1:10" s="28" customFormat="1" ht="15" customHeight="1" x14ac:dyDescent="0.2">
      <c r="A4" s="33" t="s">
        <v>285</v>
      </c>
      <c r="B4" s="114" t="s">
        <v>12</v>
      </c>
      <c r="C4" s="34" t="s">
        <v>13</v>
      </c>
      <c r="D4" s="35" t="s">
        <v>14</v>
      </c>
      <c r="E4" s="35" t="s">
        <v>14</v>
      </c>
      <c r="F4" s="36" t="s">
        <v>15</v>
      </c>
      <c r="G4" s="109">
        <v>0</v>
      </c>
      <c r="H4" s="110">
        <v>0</v>
      </c>
      <c r="I4" s="68">
        <v>0</v>
      </c>
      <c r="J4" s="39"/>
    </row>
    <row r="5" spans="1:10" s="28" customFormat="1" ht="15" customHeight="1" x14ac:dyDescent="0.2"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144">
        <v>0</v>
      </c>
      <c r="H5" s="45">
        <v>0</v>
      </c>
      <c r="I5" s="71">
        <v>0</v>
      </c>
    </row>
    <row r="6" spans="1:10" s="28" customFormat="1" ht="15" customHeight="1" x14ac:dyDescent="0.2">
      <c r="B6" s="41"/>
      <c r="C6" s="46" t="s">
        <v>18</v>
      </c>
      <c r="D6" s="43" t="s">
        <v>14</v>
      </c>
      <c r="E6" s="43" t="s">
        <v>14</v>
      </c>
      <c r="F6" s="44" t="s">
        <v>19</v>
      </c>
      <c r="G6" s="144">
        <v>0</v>
      </c>
      <c r="H6" s="45">
        <v>0</v>
      </c>
      <c r="I6" s="71">
        <v>0</v>
      </c>
      <c r="J6" s="39"/>
    </row>
    <row r="7" spans="1:10" s="28" customFormat="1" ht="15" customHeight="1" x14ac:dyDescent="0.2">
      <c r="B7" s="41"/>
      <c r="C7" s="46" t="s">
        <v>20</v>
      </c>
      <c r="D7" s="43" t="s">
        <v>14</v>
      </c>
      <c r="E7" s="43" t="s">
        <v>14</v>
      </c>
      <c r="F7" s="44" t="s">
        <v>21</v>
      </c>
      <c r="G7" s="144">
        <v>0</v>
      </c>
      <c r="H7" s="45">
        <v>0</v>
      </c>
      <c r="I7" s="71">
        <v>0</v>
      </c>
      <c r="J7" s="39"/>
    </row>
    <row r="8" spans="1:10" s="28" customFormat="1" ht="15" customHeight="1" x14ac:dyDescent="0.2">
      <c r="A8" s="41"/>
      <c r="B8" s="41"/>
      <c r="C8" s="46" t="s">
        <v>22</v>
      </c>
      <c r="D8" s="43" t="s">
        <v>14</v>
      </c>
      <c r="E8" s="43" t="s">
        <v>14</v>
      </c>
      <c r="F8" s="44" t="s">
        <v>23</v>
      </c>
      <c r="G8" s="144">
        <v>0</v>
      </c>
      <c r="H8" s="45">
        <v>0</v>
      </c>
      <c r="I8" s="71">
        <v>0</v>
      </c>
      <c r="J8" s="39"/>
    </row>
    <row r="9" spans="1:10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4" t="s">
        <v>25</v>
      </c>
      <c r="G9" s="144">
        <v>547000</v>
      </c>
      <c r="H9" s="45">
        <v>546000</v>
      </c>
      <c r="I9" s="71">
        <v>431246</v>
      </c>
      <c r="J9" s="39"/>
    </row>
    <row r="10" spans="1:10" s="28" customFormat="1" ht="15" customHeight="1" x14ac:dyDescent="0.2">
      <c r="A10" s="41"/>
      <c r="B10" s="41"/>
      <c r="C10" s="46"/>
      <c r="D10" s="43"/>
      <c r="E10" s="43"/>
      <c r="F10" s="47" t="s">
        <v>26</v>
      </c>
      <c r="G10" s="144">
        <v>547000</v>
      </c>
      <c r="H10" s="45">
        <v>546000</v>
      </c>
      <c r="I10" s="71">
        <v>431246</v>
      </c>
      <c r="J10" s="39"/>
    </row>
    <row r="11" spans="1:10" s="28" customFormat="1" ht="15" customHeight="1" x14ac:dyDescent="0.2">
      <c r="A11" s="41"/>
      <c r="B11" s="41"/>
      <c r="C11" s="46"/>
      <c r="D11" s="43"/>
      <c r="E11" s="43"/>
      <c r="F11" s="48" t="s">
        <v>27</v>
      </c>
      <c r="G11" s="144">
        <v>0</v>
      </c>
      <c r="H11" s="45">
        <v>0</v>
      </c>
      <c r="I11" s="71">
        <v>0</v>
      </c>
      <c r="J11" s="39"/>
    </row>
    <row r="12" spans="1:10" s="28" customFormat="1" ht="15" customHeight="1" x14ac:dyDescent="0.2">
      <c r="A12" s="41"/>
      <c r="B12" s="41"/>
      <c r="C12" s="46" t="s">
        <v>28</v>
      </c>
      <c r="D12" s="43" t="s">
        <v>14</v>
      </c>
      <c r="E12" s="43" t="s">
        <v>14</v>
      </c>
      <c r="F12" s="44" t="s">
        <v>29</v>
      </c>
      <c r="G12" s="144">
        <v>0</v>
      </c>
      <c r="H12" s="45">
        <v>1000</v>
      </c>
      <c r="I12" s="71">
        <v>17436.02</v>
      </c>
      <c r="J12" s="39"/>
    </row>
    <row r="13" spans="1:10" s="28" customFormat="1" ht="15" customHeight="1" x14ac:dyDescent="0.2">
      <c r="A13" s="41"/>
      <c r="B13" s="41"/>
      <c r="C13" s="46" t="s">
        <v>30</v>
      </c>
      <c r="D13" s="43" t="s">
        <v>14</v>
      </c>
      <c r="E13" s="43" t="s">
        <v>14</v>
      </c>
      <c r="F13" s="44" t="s">
        <v>31</v>
      </c>
      <c r="G13" s="144">
        <v>0</v>
      </c>
      <c r="H13" s="45">
        <v>0</v>
      </c>
      <c r="I13" s="71">
        <v>0</v>
      </c>
      <c r="J13" s="49"/>
    </row>
    <row r="14" spans="1:10" s="28" customFormat="1" ht="15" customHeight="1" x14ac:dyDescent="0.2">
      <c r="A14" s="41"/>
      <c r="B14" s="41"/>
      <c r="C14" s="46" t="s">
        <v>32</v>
      </c>
      <c r="D14" s="43" t="s">
        <v>14</v>
      </c>
      <c r="E14" s="43" t="s">
        <v>14</v>
      </c>
      <c r="F14" s="44" t="s">
        <v>33</v>
      </c>
      <c r="G14" s="144">
        <v>0</v>
      </c>
      <c r="H14" s="45">
        <v>0</v>
      </c>
      <c r="I14" s="71">
        <v>0</v>
      </c>
      <c r="J14" s="39"/>
    </row>
    <row r="15" spans="1:10" s="28" customFormat="1" ht="15" customHeight="1" x14ac:dyDescent="0.2">
      <c r="A15" s="41"/>
      <c r="B15" s="41"/>
      <c r="C15" s="46" t="s">
        <v>34</v>
      </c>
      <c r="D15" s="43" t="s">
        <v>14</v>
      </c>
      <c r="E15" s="43" t="s">
        <v>14</v>
      </c>
      <c r="F15" s="44" t="s">
        <v>35</v>
      </c>
      <c r="G15" s="144">
        <v>26099962</v>
      </c>
      <c r="H15" s="45">
        <v>24251134.989999998</v>
      </c>
      <c r="I15" s="71">
        <v>18778730</v>
      </c>
      <c r="J15" s="39"/>
    </row>
    <row r="16" spans="1:10" s="28" customFormat="1" ht="15" customHeight="1" x14ac:dyDescent="0.2">
      <c r="A16" s="41"/>
      <c r="B16" s="41"/>
      <c r="C16" s="46"/>
      <c r="D16" s="43"/>
      <c r="E16" s="43"/>
      <c r="F16" s="47" t="s">
        <v>26</v>
      </c>
      <c r="G16" s="144">
        <v>26099962</v>
      </c>
      <c r="H16" s="45">
        <v>24251134.989999998</v>
      </c>
      <c r="I16" s="71">
        <v>18778730</v>
      </c>
      <c r="J16" s="39"/>
    </row>
    <row r="17" spans="1:10" s="28" customFormat="1" ht="15" customHeight="1" x14ac:dyDescent="0.2">
      <c r="A17" s="41"/>
      <c r="B17" s="41"/>
      <c r="C17" s="46"/>
      <c r="D17" s="43"/>
      <c r="E17" s="43"/>
      <c r="F17" s="48" t="s">
        <v>27</v>
      </c>
      <c r="G17" s="144">
        <v>0</v>
      </c>
      <c r="H17" s="45">
        <v>0</v>
      </c>
      <c r="I17" s="71">
        <v>0</v>
      </c>
      <c r="J17" s="39"/>
    </row>
    <row r="18" spans="1:10" s="28" customFormat="1" ht="15" customHeight="1" x14ac:dyDescent="0.2">
      <c r="A18" s="41"/>
      <c r="B18" s="41"/>
      <c r="C18" s="46" t="s">
        <v>36</v>
      </c>
      <c r="D18" s="43" t="s">
        <v>14</v>
      </c>
      <c r="E18" s="43" t="s">
        <v>14</v>
      </c>
      <c r="F18" s="44" t="s">
        <v>37</v>
      </c>
      <c r="G18" s="144">
        <v>0</v>
      </c>
      <c r="H18" s="45">
        <v>0</v>
      </c>
      <c r="I18" s="71">
        <v>0</v>
      </c>
      <c r="J18" s="39"/>
    </row>
    <row r="19" spans="1:10" s="28" customFormat="1" ht="15" customHeight="1" x14ac:dyDescent="0.2">
      <c r="A19" s="41"/>
      <c r="B19" s="41"/>
      <c r="C19" s="46" t="s">
        <v>38</v>
      </c>
      <c r="D19" s="43" t="s">
        <v>14</v>
      </c>
      <c r="E19" s="43" t="s">
        <v>14</v>
      </c>
      <c r="F19" s="44" t="s">
        <v>39</v>
      </c>
      <c r="G19" s="144">
        <v>0</v>
      </c>
      <c r="H19" s="45">
        <v>0</v>
      </c>
      <c r="I19" s="71">
        <v>0</v>
      </c>
      <c r="J19" s="39"/>
    </row>
    <row r="20" spans="1:10" s="28" customFormat="1" ht="15" customHeight="1" x14ac:dyDescent="0.2">
      <c r="A20" s="41"/>
      <c r="B20" s="41"/>
      <c r="C20" s="46" t="s">
        <v>40</v>
      </c>
      <c r="D20" s="43" t="s">
        <v>14</v>
      </c>
      <c r="E20" s="43" t="s">
        <v>14</v>
      </c>
      <c r="F20" s="44" t="s">
        <v>41</v>
      </c>
      <c r="G20" s="144">
        <v>0</v>
      </c>
      <c r="H20" s="45">
        <v>0</v>
      </c>
      <c r="I20" s="71">
        <v>0</v>
      </c>
      <c r="J20" s="39"/>
    </row>
    <row r="21" spans="1:10" s="28" customFormat="1" ht="15" customHeight="1" x14ac:dyDescent="0.2">
      <c r="A21" s="72"/>
      <c r="B21" s="103"/>
      <c r="C21" s="46" t="s">
        <v>42</v>
      </c>
      <c r="D21" s="43" t="s">
        <v>14</v>
      </c>
      <c r="E21" s="43" t="s">
        <v>14</v>
      </c>
      <c r="F21" s="44" t="s">
        <v>43</v>
      </c>
      <c r="G21" s="144">
        <v>0</v>
      </c>
      <c r="H21" s="45">
        <v>0</v>
      </c>
      <c r="I21" s="71">
        <v>0</v>
      </c>
      <c r="J21" s="39"/>
    </row>
    <row r="22" spans="1:10" s="28" customFormat="1" ht="15" customHeight="1" x14ac:dyDescent="0.2">
      <c r="A22" s="72"/>
      <c r="B22" s="103"/>
      <c r="C22" s="46" t="s">
        <v>44</v>
      </c>
      <c r="D22" s="43" t="s">
        <v>14</v>
      </c>
      <c r="E22" s="43" t="s">
        <v>14</v>
      </c>
      <c r="F22" s="44" t="s">
        <v>45</v>
      </c>
      <c r="G22" s="144">
        <v>0</v>
      </c>
      <c r="H22" s="45">
        <v>14000</v>
      </c>
      <c r="I22" s="71">
        <v>2342.31</v>
      </c>
      <c r="J22" s="39"/>
    </row>
    <row r="23" spans="1:10" s="28" customFormat="1" ht="15" customHeight="1" x14ac:dyDescent="0.2">
      <c r="A23" s="72"/>
      <c r="B23" s="103"/>
      <c r="C23" s="50" t="s">
        <v>46</v>
      </c>
      <c r="D23" s="51" t="s">
        <v>14</v>
      </c>
      <c r="E23" s="51" t="s">
        <v>14</v>
      </c>
      <c r="F23" s="52" t="s">
        <v>47</v>
      </c>
      <c r="G23" s="144">
        <v>0</v>
      </c>
      <c r="H23" s="45">
        <v>593244.26</v>
      </c>
      <c r="I23" s="71">
        <v>593244.26</v>
      </c>
      <c r="J23" s="39"/>
    </row>
    <row r="24" spans="1:10" s="28" customFormat="1" ht="15" customHeight="1" x14ac:dyDescent="0.2">
      <c r="A24" s="72"/>
      <c r="B24" s="155" t="s">
        <v>48</v>
      </c>
      <c r="C24" s="156"/>
      <c r="D24" s="156"/>
      <c r="E24" s="156"/>
      <c r="F24" s="157"/>
      <c r="G24" s="108">
        <f>+SUM(G4:G23)-G16-G17-G10-G11</f>
        <v>26646962</v>
      </c>
      <c r="H24" s="55">
        <f>+SUM(H4:H23)-H16-H17-H10-H11</f>
        <v>25405379.249999996</v>
      </c>
      <c r="I24" s="56">
        <f>+SUM(I4:I23)-I16-I17-I10-I11</f>
        <v>19822998.589999996</v>
      </c>
      <c r="J24" s="39"/>
    </row>
    <row r="25" spans="1:10" s="28" customFormat="1" ht="15" customHeight="1" x14ac:dyDescent="0.2">
      <c r="A25" s="72"/>
      <c r="B25" s="114" t="s">
        <v>160</v>
      </c>
      <c r="C25" s="130" t="s">
        <v>13</v>
      </c>
      <c r="D25" s="118" t="s">
        <v>14</v>
      </c>
      <c r="E25" s="118" t="s">
        <v>14</v>
      </c>
      <c r="F25" s="74" t="s">
        <v>15</v>
      </c>
      <c r="G25" s="144">
        <v>0</v>
      </c>
      <c r="H25" s="45">
        <v>0</v>
      </c>
      <c r="I25" s="71">
        <v>0</v>
      </c>
      <c r="J25" s="111"/>
    </row>
    <row r="26" spans="1:10" s="28" customFormat="1" ht="15" customHeight="1" x14ac:dyDescent="0.2">
      <c r="A26" s="72"/>
      <c r="B26" s="103"/>
      <c r="C26" s="42" t="s">
        <v>16</v>
      </c>
      <c r="D26" s="43" t="s">
        <v>14</v>
      </c>
      <c r="E26" s="43" t="s">
        <v>14</v>
      </c>
      <c r="F26" s="44" t="s">
        <v>17</v>
      </c>
      <c r="G26" s="144">
        <v>0</v>
      </c>
      <c r="H26" s="45">
        <v>0</v>
      </c>
      <c r="I26" s="71">
        <v>0</v>
      </c>
      <c r="J26" s="39"/>
    </row>
    <row r="27" spans="1:10" s="28" customFormat="1" ht="15" customHeight="1" x14ac:dyDescent="0.2">
      <c r="A27" s="72"/>
      <c r="B27" s="103"/>
      <c r="C27" s="46" t="s">
        <v>18</v>
      </c>
      <c r="D27" s="43" t="s">
        <v>14</v>
      </c>
      <c r="E27" s="43" t="s">
        <v>14</v>
      </c>
      <c r="F27" s="44" t="s">
        <v>19</v>
      </c>
      <c r="G27" s="144">
        <v>0</v>
      </c>
      <c r="H27" s="45">
        <v>0</v>
      </c>
      <c r="I27" s="71">
        <v>0</v>
      </c>
      <c r="J27" s="39"/>
    </row>
    <row r="28" spans="1:10" s="28" customFormat="1" ht="15" customHeight="1" x14ac:dyDescent="0.2">
      <c r="A28" s="72"/>
      <c r="B28" s="103"/>
      <c r="C28" s="46" t="s">
        <v>20</v>
      </c>
      <c r="D28" s="43" t="s">
        <v>14</v>
      </c>
      <c r="E28" s="43" t="s">
        <v>14</v>
      </c>
      <c r="F28" s="44" t="s">
        <v>21</v>
      </c>
      <c r="G28" s="144">
        <v>50</v>
      </c>
      <c r="H28" s="45">
        <v>650</v>
      </c>
      <c r="I28" s="71">
        <v>565</v>
      </c>
      <c r="J28" s="39"/>
    </row>
    <row r="29" spans="1:10" s="28" customFormat="1" ht="15" customHeight="1" x14ac:dyDescent="0.2">
      <c r="A29" s="72"/>
      <c r="B29" s="103"/>
      <c r="C29" s="46" t="s">
        <v>22</v>
      </c>
      <c r="D29" s="43" t="s">
        <v>14</v>
      </c>
      <c r="E29" s="43" t="s">
        <v>14</v>
      </c>
      <c r="F29" s="44" t="s">
        <v>23</v>
      </c>
      <c r="G29" s="144">
        <v>0</v>
      </c>
      <c r="H29" s="45">
        <v>0</v>
      </c>
      <c r="I29" s="71">
        <v>0</v>
      </c>
    </row>
    <row r="30" spans="1:10" s="28" customFormat="1" ht="15" customHeight="1" x14ac:dyDescent="0.2">
      <c r="A30" s="72"/>
      <c r="B30" s="103"/>
      <c r="C30" s="46" t="s">
        <v>24</v>
      </c>
      <c r="D30" s="43" t="s">
        <v>14</v>
      </c>
      <c r="E30" s="43" t="s">
        <v>14</v>
      </c>
      <c r="F30" s="44" t="s">
        <v>25</v>
      </c>
      <c r="G30" s="144">
        <v>6000000</v>
      </c>
      <c r="H30" s="45">
        <v>7500280</v>
      </c>
      <c r="I30" s="71">
        <v>6600000</v>
      </c>
    </row>
    <row r="31" spans="1:10" s="28" customFormat="1" ht="15" customHeight="1" x14ac:dyDescent="0.2">
      <c r="A31" s="72"/>
      <c r="B31" s="103"/>
      <c r="C31" s="46"/>
      <c r="D31" s="43"/>
      <c r="E31" s="43"/>
      <c r="F31" s="47" t="s">
        <v>26</v>
      </c>
      <c r="G31" s="144">
        <v>6000000</v>
      </c>
      <c r="H31" s="45">
        <v>7500280</v>
      </c>
      <c r="I31" s="71">
        <v>6600000</v>
      </c>
    </row>
    <row r="32" spans="1:10" s="28" customFormat="1" ht="15" customHeight="1" x14ac:dyDescent="0.2">
      <c r="A32" s="72"/>
      <c r="B32" s="103"/>
      <c r="C32" s="46"/>
      <c r="D32" s="43"/>
      <c r="E32" s="43"/>
      <c r="F32" s="48" t="s">
        <v>27</v>
      </c>
      <c r="G32" s="144">
        <v>0</v>
      </c>
      <c r="H32" s="45">
        <v>0</v>
      </c>
      <c r="I32" s="71">
        <v>0</v>
      </c>
    </row>
    <row r="33" spans="1:9" s="28" customFormat="1" ht="15" customHeight="1" x14ac:dyDescent="0.2">
      <c r="A33" s="72"/>
      <c r="B33" s="103"/>
      <c r="C33" s="46" t="s">
        <v>28</v>
      </c>
      <c r="D33" s="43" t="s">
        <v>14</v>
      </c>
      <c r="E33" s="43" t="s">
        <v>14</v>
      </c>
      <c r="F33" s="44" t="s">
        <v>29</v>
      </c>
      <c r="G33" s="144">
        <v>21450</v>
      </c>
      <c r="H33" s="45">
        <v>20850</v>
      </c>
      <c r="I33" s="71">
        <v>32601.149999999998</v>
      </c>
    </row>
    <row r="34" spans="1:9" s="28" customFormat="1" ht="15" customHeight="1" x14ac:dyDescent="0.2">
      <c r="A34" s="72"/>
      <c r="B34" s="103"/>
      <c r="C34" s="46" t="s">
        <v>30</v>
      </c>
      <c r="D34" s="43" t="s">
        <v>14</v>
      </c>
      <c r="E34" s="43" t="s">
        <v>14</v>
      </c>
      <c r="F34" s="44" t="s">
        <v>31</v>
      </c>
      <c r="G34" s="144">
        <v>15000</v>
      </c>
      <c r="H34" s="45">
        <v>15000</v>
      </c>
      <c r="I34" s="71">
        <v>21507.77</v>
      </c>
    </row>
    <row r="35" spans="1:9" s="28" customFormat="1" ht="15" customHeight="1" x14ac:dyDescent="0.2">
      <c r="A35" s="72"/>
      <c r="B35" s="103"/>
      <c r="C35" s="46" t="s">
        <v>32</v>
      </c>
      <c r="D35" s="43" t="s">
        <v>14</v>
      </c>
      <c r="E35" s="43" t="s">
        <v>14</v>
      </c>
      <c r="F35" s="44" t="s">
        <v>33</v>
      </c>
      <c r="G35" s="144">
        <v>0</v>
      </c>
      <c r="H35" s="45">
        <v>0</v>
      </c>
      <c r="I35" s="71">
        <v>0</v>
      </c>
    </row>
    <row r="36" spans="1:9" s="28" customFormat="1" ht="15" customHeight="1" x14ac:dyDescent="0.2">
      <c r="A36" s="72"/>
      <c r="B36" s="103"/>
      <c r="C36" s="46" t="s">
        <v>34</v>
      </c>
      <c r="D36" s="43" t="s">
        <v>14</v>
      </c>
      <c r="E36" s="43" t="s">
        <v>14</v>
      </c>
      <c r="F36" s="44" t="s">
        <v>35</v>
      </c>
      <c r="G36" s="144">
        <v>0</v>
      </c>
      <c r="H36" s="45">
        <v>533201</v>
      </c>
      <c r="I36" s="71">
        <v>108801</v>
      </c>
    </row>
    <row r="37" spans="1:9" s="28" customFormat="1" ht="15" customHeight="1" x14ac:dyDescent="0.2">
      <c r="A37" s="72"/>
      <c r="B37" s="103"/>
      <c r="C37" s="46"/>
      <c r="D37" s="43"/>
      <c r="E37" s="43"/>
      <c r="F37" s="47" t="s">
        <v>26</v>
      </c>
      <c r="G37" s="144">
        <v>0</v>
      </c>
      <c r="H37" s="45">
        <v>533201</v>
      </c>
      <c r="I37" s="71">
        <v>108801</v>
      </c>
    </row>
    <row r="38" spans="1:9" s="28" customFormat="1" ht="15" customHeight="1" x14ac:dyDescent="0.2">
      <c r="A38" s="72"/>
      <c r="B38" s="103"/>
      <c r="C38" s="46"/>
      <c r="D38" s="43"/>
      <c r="E38" s="43"/>
      <c r="F38" s="48" t="s">
        <v>27</v>
      </c>
      <c r="G38" s="144">
        <v>0</v>
      </c>
      <c r="H38" s="45">
        <v>0</v>
      </c>
      <c r="I38" s="71">
        <v>0</v>
      </c>
    </row>
    <row r="39" spans="1:9" s="28" customFormat="1" ht="15" customHeight="1" x14ac:dyDescent="0.2">
      <c r="A39" s="72"/>
      <c r="B39" s="103"/>
      <c r="C39" s="46" t="s">
        <v>36</v>
      </c>
      <c r="D39" s="43" t="s">
        <v>14</v>
      </c>
      <c r="E39" s="43" t="s">
        <v>14</v>
      </c>
      <c r="F39" s="44" t="s">
        <v>37</v>
      </c>
      <c r="G39" s="144">
        <v>0</v>
      </c>
      <c r="H39" s="45">
        <v>0</v>
      </c>
      <c r="I39" s="71">
        <v>0</v>
      </c>
    </row>
    <row r="40" spans="1:9" s="28" customFormat="1" ht="15" customHeight="1" x14ac:dyDescent="0.2">
      <c r="A40" s="72"/>
      <c r="B40" s="103"/>
      <c r="C40" s="46" t="s">
        <v>38</v>
      </c>
      <c r="D40" s="43" t="s">
        <v>14</v>
      </c>
      <c r="E40" s="43" t="s">
        <v>14</v>
      </c>
      <c r="F40" s="44" t="s">
        <v>39</v>
      </c>
      <c r="G40" s="144">
        <v>0</v>
      </c>
      <c r="H40" s="45">
        <v>0</v>
      </c>
      <c r="I40" s="71">
        <v>0</v>
      </c>
    </row>
    <row r="41" spans="1:9" s="28" customFormat="1" ht="15" customHeight="1" x14ac:dyDescent="0.2">
      <c r="A41" s="72"/>
      <c r="B41" s="103"/>
      <c r="C41" s="46" t="s">
        <v>40</v>
      </c>
      <c r="D41" s="43" t="s">
        <v>14</v>
      </c>
      <c r="E41" s="43" t="s">
        <v>14</v>
      </c>
      <c r="F41" s="44" t="s">
        <v>41</v>
      </c>
      <c r="G41" s="144">
        <v>0</v>
      </c>
      <c r="H41" s="45">
        <v>0</v>
      </c>
      <c r="I41" s="71">
        <v>0</v>
      </c>
    </row>
    <row r="42" spans="1:9" s="28" customFormat="1" ht="15" customHeight="1" x14ac:dyDescent="0.2">
      <c r="A42" s="72"/>
      <c r="B42" s="103"/>
      <c r="C42" s="46" t="s">
        <v>42</v>
      </c>
      <c r="D42" s="43" t="s">
        <v>14</v>
      </c>
      <c r="E42" s="43" t="s">
        <v>14</v>
      </c>
      <c r="F42" s="44" t="s">
        <v>43</v>
      </c>
      <c r="G42" s="144">
        <v>0</v>
      </c>
      <c r="H42" s="45">
        <v>0</v>
      </c>
      <c r="I42" s="71">
        <v>0</v>
      </c>
    </row>
    <row r="43" spans="1:9" s="28" customFormat="1" ht="15" customHeight="1" x14ac:dyDescent="0.2">
      <c r="A43" s="72"/>
      <c r="B43" s="103"/>
      <c r="C43" s="46" t="s">
        <v>44</v>
      </c>
      <c r="D43" s="43" t="s">
        <v>14</v>
      </c>
      <c r="E43" s="43" t="s">
        <v>14</v>
      </c>
      <c r="F43" s="44" t="s">
        <v>45</v>
      </c>
      <c r="G43" s="144">
        <v>0</v>
      </c>
      <c r="H43" s="45">
        <v>0</v>
      </c>
      <c r="I43" s="71">
        <v>0</v>
      </c>
    </row>
    <row r="44" spans="1:9" s="28" customFormat="1" ht="15" customHeight="1" x14ac:dyDescent="0.2">
      <c r="A44" s="72"/>
      <c r="B44" s="103"/>
      <c r="C44" s="50" t="s">
        <v>46</v>
      </c>
      <c r="D44" s="51" t="s">
        <v>14</v>
      </c>
      <c r="E44" s="51" t="s">
        <v>14</v>
      </c>
      <c r="F44" s="52" t="s">
        <v>47</v>
      </c>
      <c r="G44" s="144">
        <v>0</v>
      </c>
      <c r="H44" s="45">
        <v>200334</v>
      </c>
      <c r="I44" s="71">
        <v>200333.35</v>
      </c>
    </row>
    <row r="45" spans="1:9" ht="15" customHeight="1" x14ac:dyDescent="0.25">
      <c r="A45" s="72"/>
      <c r="B45" s="167" t="s">
        <v>161</v>
      </c>
      <c r="C45" s="168"/>
      <c r="D45" s="168"/>
      <c r="E45" s="168"/>
      <c r="F45" s="169"/>
      <c r="G45" s="108">
        <f>+SUM(G25:G44)-G37-G38-G31-G32</f>
        <v>6036500</v>
      </c>
      <c r="H45" s="55">
        <f>+SUM(H25:H44)-H37-H38-H31-H32</f>
        <v>8270315</v>
      </c>
      <c r="I45" s="56">
        <f>+SUM(I25:I44)-I37-I38-I31-I32</f>
        <v>6963808.2699999996</v>
      </c>
    </row>
    <row r="46" spans="1:9" ht="15" customHeight="1" x14ac:dyDescent="0.25">
      <c r="A46" s="72"/>
      <c r="B46" s="114" t="s">
        <v>162</v>
      </c>
      <c r="C46" s="42" t="s">
        <v>13</v>
      </c>
      <c r="D46" s="43" t="s">
        <v>14</v>
      </c>
      <c r="E46" s="43" t="s">
        <v>14</v>
      </c>
      <c r="F46" s="44" t="s">
        <v>15</v>
      </c>
      <c r="G46" s="144">
        <v>0</v>
      </c>
      <c r="H46" s="45">
        <v>0</v>
      </c>
      <c r="I46" s="71">
        <v>0</v>
      </c>
    </row>
    <row r="47" spans="1:9" ht="15" customHeight="1" x14ac:dyDescent="0.25">
      <c r="A47" s="72"/>
      <c r="B47" s="103"/>
      <c r="C47" s="42" t="s">
        <v>16</v>
      </c>
      <c r="D47" s="43" t="s">
        <v>14</v>
      </c>
      <c r="E47" s="43" t="s">
        <v>14</v>
      </c>
      <c r="F47" s="44" t="s">
        <v>17</v>
      </c>
      <c r="G47" s="144">
        <v>0</v>
      </c>
      <c r="H47" s="45">
        <v>0</v>
      </c>
      <c r="I47" s="71">
        <v>0</v>
      </c>
    </row>
    <row r="48" spans="1:9" ht="15" customHeight="1" x14ac:dyDescent="0.25">
      <c r="A48" s="72"/>
      <c r="B48" s="103"/>
      <c r="C48" s="46" t="s">
        <v>18</v>
      </c>
      <c r="D48" s="43" t="s">
        <v>14</v>
      </c>
      <c r="E48" s="43" t="s">
        <v>14</v>
      </c>
      <c r="F48" s="44" t="s">
        <v>19</v>
      </c>
      <c r="G48" s="144">
        <v>0</v>
      </c>
      <c r="H48" s="45">
        <v>0</v>
      </c>
      <c r="I48" s="71">
        <v>0</v>
      </c>
    </row>
    <row r="49" spans="1:9" ht="15" customHeight="1" x14ac:dyDescent="0.25">
      <c r="A49" s="72"/>
      <c r="B49" s="103"/>
      <c r="C49" s="46" t="s">
        <v>20</v>
      </c>
      <c r="D49" s="43" t="s">
        <v>14</v>
      </c>
      <c r="E49" s="43" t="s">
        <v>14</v>
      </c>
      <c r="F49" s="44" t="s">
        <v>21</v>
      </c>
      <c r="G49" s="144">
        <v>53376</v>
      </c>
      <c r="H49" s="45">
        <v>52376</v>
      </c>
      <c r="I49" s="71">
        <v>8299.5</v>
      </c>
    </row>
    <row r="50" spans="1:9" ht="15" customHeight="1" x14ac:dyDescent="0.25">
      <c r="A50" s="72"/>
      <c r="B50" s="103"/>
      <c r="C50" s="46" t="s">
        <v>22</v>
      </c>
      <c r="D50" s="43" t="s">
        <v>14</v>
      </c>
      <c r="E50" s="43" t="s">
        <v>14</v>
      </c>
      <c r="F50" s="44" t="s">
        <v>23</v>
      </c>
      <c r="G50" s="144">
        <v>0</v>
      </c>
      <c r="H50" s="45">
        <v>0</v>
      </c>
      <c r="I50" s="71">
        <v>0</v>
      </c>
    </row>
    <row r="51" spans="1:9" ht="15" customHeight="1" x14ac:dyDescent="0.25">
      <c r="A51" s="72"/>
      <c r="B51" s="103"/>
      <c r="C51" s="46" t="s">
        <v>24</v>
      </c>
      <c r="D51" s="43" t="s">
        <v>14</v>
      </c>
      <c r="E51" s="43" t="s">
        <v>14</v>
      </c>
      <c r="F51" s="44" t="s">
        <v>25</v>
      </c>
      <c r="G51" s="144">
        <v>65655000</v>
      </c>
      <c r="H51" s="45">
        <v>110065980</v>
      </c>
      <c r="I51" s="71">
        <v>87960756.089999989</v>
      </c>
    </row>
    <row r="52" spans="1:9" ht="15" customHeight="1" x14ac:dyDescent="0.25">
      <c r="A52" s="72"/>
      <c r="B52" s="103"/>
      <c r="C52" s="46"/>
      <c r="D52" s="43"/>
      <c r="E52" s="43"/>
      <c r="F52" s="47" t="s">
        <v>26</v>
      </c>
      <c r="G52" s="144">
        <v>65650000</v>
      </c>
      <c r="H52" s="45">
        <v>110055401</v>
      </c>
      <c r="I52" s="71">
        <v>87950000</v>
      </c>
    </row>
    <row r="53" spans="1:9" ht="15" customHeight="1" x14ac:dyDescent="0.25">
      <c r="A53" s="72"/>
      <c r="B53" s="103"/>
      <c r="C53" s="46"/>
      <c r="D53" s="43"/>
      <c r="E53" s="43"/>
      <c r="F53" s="48" t="s">
        <v>27</v>
      </c>
      <c r="G53" s="144">
        <v>0</v>
      </c>
      <c r="H53" s="45">
        <v>0</v>
      </c>
      <c r="I53" s="71">
        <v>0</v>
      </c>
    </row>
    <row r="54" spans="1:9" ht="15" customHeight="1" x14ac:dyDescent="0.25">
      <c r="A54" s="72"/>
      <c r="B54" s="103"/>
      <c r="C54" s="46" t="s">
        <v>28</v>
      </c>
      <c r="D54" s="43" t="s">
        <v>14</v>
      </c>
      <c r="E54" s="43" t="s">
        <v>14</v>
      </c>
      <c r="F54" s="44" t="s">
        <v>29</v>
      </c>
      <c r="G54" s="144">
        <v>324000</v>
      </c>
      <c r="H54" s="45">
        <v>325000</v>
      </c>
      <c r="I54" s="71">
        <v>293921.52999999997</v>
      </c>
    </row>
    <row r="55" spans="1:9" ht="15" customHeight="1" x14ac:dyDescent="0.25">
      <c r="A55" s="72"/>
      <c r="B55" s="103"/>
      <c r="C55" s="46" t="s">
        <v>30</v>
      </c>
      <c r="D55" s="43" t="s">
        <v>14</v>
      </c>
      <c r="E55" s="43" t="s">
        <v>14</v>
      </c>
      <c r="F55" s="44" t="s">
        <v>31</v>
      </c>
      <c r="G55" s="144">
        <v>700</v>
      </c>
      <c r="H55" s="45">
        <v>700</v>
      </c>
      <c r="I55" s="71">
        <v>566.98</v>
      </c>
    </row>
    <row r="56" spans="1:9" ht="15" customHeight="1" x14ac:dyDescent="0.25">
      <c r="A56" s="72"/>
      <c r="B56" s="103"/>
      <c r="C56" s="46" t="s">
        <v>32</v>
      </c>
      <c r="D56" s="43" t="s">
        <v>14</v>
      </c>
      <c r="E56" s="43" t="s">
        <v>14</v>
      </c>
      <c r="F56" s="44" t="s">
        <v>33</v>
      </c>
      <c r="G56" s="144">
        <v>0</v>
      </c>
      <c r="H56" s="45">
        <v>0</v>
      </c>
      <c r="I56" s="71">
        <v>0</v>
      </c>
    </row>
    <row r="57" spans="1:9" ht="15" customHeight="1" x14ac:dyDescent="0.25">
      <c r="A57" s="72"/>
      <c r="B57" s="103"/>
      <c r="C57" s="46" t="s">
        <v>34</v>
      </c>
      <c r="D57" s="43" t="s">
        <v>14</v>
      </c>
      <c r="E57" s="43" t="s">
        <v>14</v>
      </c>
      <c r="F57" s="44" t="s">
        <v>35</v>
      </c>
      <c r="G57" s="144">
        <v>0</v>
      </c>
      <c r="H57" s="45">
        <v>751157</v>
      </c>
      <c r="I57" s="71">
        <v>120040</v>
      </c>
    </row>
    <row r="58" spans="1:9" ht="15" customHeight="1" x14ac:dyDescent="0.25">
      <c r="A58" s="72"/>
      <c r="B58" s="103"/>
      <c r="C58" s="46"/>
      <c r="D58" s="43"/>
      <c r="E58" s="43"/>
      <c r="F58" s="47" t="s">
        <v>26</v>
      </c>
      <c r="G58" s="144">
        <v>0</v>
      </c>
      <c r="H58" s="45">
        <v>751157</v>
      </c>
      <c r="I58" s="71">
        <v>120040</v>
      </c>
    </row>
    <row r="59" spans="1:9" ht="15" customHeight="1" x14ac:dyDescent="0.25">
      <c r="A59" s="72"/>
      <c r="B59" s="103"/>
      <c r="C59" s="46"/>
      <c r="D59" s="43"/>
      <c r="E59" s="43"/>
      <c r="F59" s="48" t="s">
        <v>27</v>
      </c>
      <c r="G59" s="144">
        <v>0</v>
      </c>
      <c r="H59" s="45">
        <v>0</v>
      </c>
      <c r="I59" s="71">
        <v>0</v>
      </c>
    </row>
    <row r="60" spans="1:9" ht="15" customHeight="1" x14ac:dyDescent="0.25">
      <c r="A60" s="72"/>
      <c r="B60" s="103"/>
      <c r="C60" s="46" t="s">
        <v>36</v>
      </c>
      <c r="D60" s="43" t="s">
        <v>14</v>
      </c>
      <c r="E60" s="43" t="s">
        <v>14</v>
      </c>
      <c r="F60" s="44" t="s">
        <v>37</v>
      </c>
      <c r="G60" s="144">
        <v>0</v>
      </c>
      <c r="H60" s="45">
        <v>0</v>
      </c>
      <c r="I60" s="71">
        <v>0</v>
      </c>
    </row>
    <row r="61" spans="1:9" ht="15" customHeight="1" x14ac:dyDescent="0.25">
      <c r="A61" s="72"/>
      <c r="B61" s="103"/>
      <c r="C61" s="46" t="s">
        <v>38</v>
      </c>
      <c r="D61" s="43" t="s">
        <v>14</v>
      </c>
      <c r="E61" s="43" t="s">
        <v>14</v>
      </c>
      <c r="F61" s="44" t="s">
        <v>39</v>
      </c>
      <c r="G61" s="144">
        <v>0</v>
      </c>
      <c r="H61" s="45">
        <v>0</v>
      </c>
      <c r="I61" s="71">
        <v>0</v>
      </c>
    </row>
    <row r="62" spans="1:9" ht="15" customHeight="1" x14ac:dyDescent="0.25">
      <c r="A62" s="72"/>
      <c r="B62" s="103"/>
      <c r="C62" s="46" t="s">
        <v>40</v>
      </c>
      <c r="D62" s="43" t="s">
        <v>14</v>
      </c>
      <c r="E62" s="43" t="s">
        <v>14</v>
      </c>
      <c r="F62" s="44" t="s">
        <v>41</v>
      </c>
      <c r="G62" s="144">
        <v>0</v>
      </c>
      <c r="H62" s="45">
        <v>0</v>
      </c>
      <c r="I62" s="71">
        <v>0</v>
      </c>
    </row>
    <row r="63" spans="1:9" ht="15" customHeight="1" x14ac:dyDescent="0.25">
      <c r="A63" s="72"/>
      <c r="B63" s="103"/>
      <c r="C63" s="46" t="s">
        <v>42</v>
      </c>
      <c r="D63" s="43" t="s">
        <v>14</v>
      </c>
      <c r="E63" s="43" t="s">
        <v>14</v>
      </c>
      <c r="F63" s="44" t="s">
        <v>43</v>
      </c>
      <c r="G63" s="144">
        <v>0</v>
      </c>
      <c r="H63" s="45">
        <v>0</v>
      </c>
      <c r="I63" s="71">
        <v>0</v>
      </c>
    </row>
    <row r="64" spans="1:9" ht="15" customHeight="1" x14ac:dyDescent="0.25">
      <c r="A64" s="72"/>
      <c r="B64" s="103"/>
      <c r="C64" s="46" t="s">
        <v>44</v>
      </c>
      <c r="D64" s="43" t="s">
        <v>14</v>
      </c>
      <c r="E64" s="43" t="s">
        <v>14</v>
      </c>
      <c r="F64" s="44" t="s">
        <v>45</v>
      </c>
      <c r="G64" s="144">
        <v>0</v>
      </c>
      <c r="H64" s="45">
        <v>0</v>
      </c>
      <c r="I64" s="71">
        <v>0</v>
      </c>
    </row>
    <row r="65" spans="1:9" ht="15" customHeight="1" x14ac:dyDescent="0.25">
      <c r="A65" s="72"/>
      <c r="B65" s="103"/>
      <c r="C65" s="50" t="s">
        <v>46</v>
      </c>
      <c r="D65" s="51" t="s">
        <v>14</v>
      </c>
      <c r="E65" s="51" t="s">
        <v>14</v>
      </c>
      <c r="F65" s="52" t="s">
        <v>47</v>
      </c>
      <c r="G65" s="144">
        <v>0</v>
      </c>
      <c r="H65" s="45">
        <v>2016168</v>
      </c>
      <c r="I65" s="71">
        <v>2016165.95</v>
      </c>
    </row>
    <row r="66" spans="1:9" ht="15" customHeight="1" x14ac:dyDescent="0.25">
      <c r="A66" s="72"/>
      <c r="B66" s="151" t="s">
        <v>163</v>
      </c>
      <c r="C66" s="152"/>
      <c r="D66" s="152"/>
      <c r="E66" s="152"/>
      <c r="F66" s="153"/>
      <c r="G66" s="108">
        <f>+SUM(G46:G65)-G58-G59-G52-G53</f>
        <v>66033076</v>
      </c>
      <c r="H66" s="55">
        <f>+SUM(H46:H65)-H58-H59-H52-H53</f>
        <v>113211381</v>
      </c>
      <c r="I66" s="56">
        <f>+SUM(I46:I65)-I58-I59-I52-I53</f>
        <v>90399750.049999952</v>
      </c>
    </row>
    <row r="67" spans="1:9" ht="15" customHeight="1" x14ac:dyDescent="0.25">
      <c r="A67" s="72"/>
      <c r="B67" s="114" t="s">
        <v>164</v>
      </c>
      <c r="C67" s="42" t="s">
        <v>13</v>
      </c>
      <c r="D67" s="43" t="s">
        <v>14</v>
      </c>
      <c r="E67" s="43" t="s">
        <v>14</v>
      </c>
      <c r="F67" s="44" t="s">
        <v>15</v>
      </c>
      <c r="G67" s="144">
        <v>0</v>
      </c>
      <c r="H67" s="45">
        <v>0</v>
      </c>
      <c r="I67" s="71">
        <v>0</v>
      </c>
    </row>
    <row r="68" spans="1:9" ht="15" customHeight="1" x14ac:dyDescent="0.25">
      <c r="A68" s="72"/>
      <c r="B68" s="103"/>
      <c r="C68" s="42" t="s">
        <v>16</v>
      </c>
      <c r="D68" s="43" t="s">
        <v>14</v>
      </c>
      <c r="E68" s="43" t="s">
        <v>14</v>
      </c>
      <c r="F68" s="44" t="s">
        <v>17</v>
      </c>
      <c r="G68" s="144">
        <v>0</v>
      </c>
      <c r="H68" s="45">
        <v>0</v>
      </c>
      <c r="I68" s="71">
        <v>0</v>
      </c>
    </row>
    <row r="69" spans="1:9" ht="15" customHeight="1" x14ac:dyDescent="0.25">
      <c r="A69" s="72"/>
      <c r="B69" s="103"/>
      <c r="C69" s="46" t="s">
        <v>18</v>
      </c>
      <c r="D69" s="43" t="s">
        <v>14</v>
      </c>
      <c r="E69" s="43" t="s">
        <v>14</v>
      </c>
      <c r="F69" s="44" t="s">
        <v>19</v>
      </c>
      <c r="G69" s="144">
        <v>0</v>
      </c>
      <c r="H69" s="45">
        <v>0</v>
      </c>
      <c r="I69" s="71">
        <v>0</v>
      </c>
    </row>
    <row r="70" spans="1:9" ht="15" customHeight="1" x14ac:dyDescent="0.25">
      <c r="A70" s="72"/>
      <c r="B70" s="103"/>
      <c r="C70" s="46" t="s">
        <v>20</v>
      </c>
      <c r="D70" s="43" t="s">
        <v>14</v>
      </c>
      <c r="E70" s="43" t="s">
        <v>14</v>
      </c>
      <c r="F70" s="44" t="s">
        <v>21</v>
      </c>
      <c r="G70" s="144">
        <v>4210</v>
      </c>
      <c r="H70" s="45">
        <v>4710</v>
      </c>
      <c r="I70" s="71">
        <v>8179</v>
      </c>
    </row>
    <row r="71" spans="1:9" ht="15" customHeight="1" x14ac:dyDescent="0.25">
      <c r="A71" s="72"/>
      <c r="B71" s="103"/>
      <c r="C71" s="46" t="s">
        <v>22</v>
      </c>
      <c r="D71" s="43" t="s">
        <v>14</v>
      </c>
      <c r="E71" s="43" t="s">
        <v>14</v>
      </c>
      <c r="F71" s="44" t="s">
        <v>23</v>
      </c>
      <c r="G71" s="144">
        <v>0</v>
      </c>
      <c r="H71" s="45">
        <v>0</v>
      </c>
      <c r="I71" s="71">
        <v>0</v>
      </c>
    </row>
    <row r="72" spans="1:9" ht="15" customHeight="1" x14ac:dyDescent="0.25">
      <c r="A72" s="72"/>
      <c r="B72" s="103"/>
      <c r="C72" s="46" t="s">
        <v>24</v>
      </c>
      <c r="D72" s="43" t="s">
        <v>14</v>
      </c>
      <c r="E72" s="43" t="s">
        <v>14</v>
      </c>
      <c r="F72" s="44" t="s">
        <v>25</v>
      </c>
      <c r="G72" s="144">
        <v>26250000</v>
      </c>
      <c r="H72" s="45">
        <v>44366355</v>
      </c>
      <c r="I72" s="71">
        <v>35550000</v>
      </c>
    </row>
    <row r="73" spans="1:9" ht="15" customHeight="1" x14ac:dyDescent="0.25">
      <c r="A73" s="72"/>
      <c r="B73" s="103"/>
      <c r="C73" s="46"/>
      <c r="D73" s="43"/>
      <c r="E73" s="43"/>
      <c r="F73" s="47" t="s">
        <v>26</v>
      </c>
      <c r="G73" s="144">
        <v>26250000</v>
      </c>
      <c r="H73" s="45">
        <v>44366355</v>
      </c>
      <c r="I73" s="71">
        <v>35550000</v>
      </c>
    </row>
    <row r="74" spans="1:9" ht="15" customHeight="1" x14ac:dyDescent="0.25">
      <c r="A74" s="72"/>
      <c r="B74" s="103"/>
      <c r="C74" s="46"/>
      <c r="D74" s="43"/>
      <c r="E74" s="43"/>
      <c r="F74" s="48" t="s">
        <v>27</v>
      </c>
      <c r="G74" s="144">
        <v>0</v>
      </c>
      <c r="H74" s="45">
        <v>0</v>
      </c>
      <c r="I74" s="71">
        <v>0</v>
      </c>
    </row>
    <row r="75" spans="1:9" ht="15" customHeight="1" x14ac:dyDescent="0.25">
      <c r="A75" s="72"/>
      <c r="B75" s="103"/>
      <c r="C75" s="46" t="s">
        <v>28</v>
      </c>
      <c r="D75" s="43" t="s">
        <v>14</v>
      </c>
      <c r="E75" s="43" t="s">
        <v>14</v>
      </c>
      <c r="F75" s="44" t="s">
        <v>29</v>
      </c>
      <c r="G75" s="144">
        <v>4500</v>
      </c>
      <c r="H75" s="45">
        <v>8158</v>
      </c>
      <c r="I75" s="71">
        <v>12659.880000000001</v>
      </c>
    </row>
    <row r="76" spans="1:9" ht="15" customHeight="1" x14ac:dyDescent="0.25">
      <c r="A76" s="72"/>
      <c r="B76" s="103"/>
      <c r="C76" s="46" t="s">
        <v>30</v>
      </c>
      <c r="D76" s="43" t="s">
        <v>14</v>
      </c>
      <c r="E76" s="43" t="s">
        <v>14</v>
      </c>
      <c r="F76" s="44" t="s">
        <v>31</v>
      </c>
      <c r="G76" s="144">
        <v>2000</v>
      </c>
      <c r="H76" s="45">
        <v>2000</v>
      </c>
      <c r="I76" s="71">
        <v>4245.71</v>
      </c>
    </row>
    <row r="77" spans="1:9" ht="15" customHeight="1" x14ac:dyDescent="0.25">
      <c r="A77" s="72"/>
      <c r="B77" s="103"/>
      <c r="C77" s="46" t="s">
        <v>32</v>
      </c>
      <c r="D77" s="43" t="s">
        <v>14</v>
      </c>
      <c r="E77" s="43" t="s">
        <v>14</v>
      </c>
      <c r="F77" s="44" t="s">
        <v>33</v>
      </c>
      <c r="G77" s="144">
        <v>0</v>
      </c>
      <c r="H77" s="45">
        <v>0</v>
      </c>
      <c r="I77" s="71">
        <v>0</v>
      </c>
    </row>
    <row r="78" spans="1:9" ht="15" customHeight="1" x14ac:dyDescent="0.25">
      <c r="A78" s="72"/>
      <c r="B78" s="103"/>
      <c r="C78" s="46" t="s">
        <v>34</v>
      </c>
      <c r="D78" s="43" t="s">
        <v>14</v>
      </c>
      <c r="E78" s="43" t="s">
        <v>14</v>
      </c>
      <c r="F78" s="44" t="s">
        <v>35</v>
      </c>
      <c r="G78" s="144">
        <v>25000</v>
      </c>
      <c r="H78" s="45">
        <v>345383</v>
      </c>
      <c r="I78" s="71">
        <v>102118.68</v>
      </c>
    </row>
    <row r="79" spans="1:9" ht="15" customHeight="1" x14ac:dyDescent="0.25">
      <c r="A79" s="72"/>
      <c r="B79" s="103"/>
      <c r="C79" s="46"/>
      <c r="D79" s="43"/>
      <c r="E79" s="43"/>
      <c r="F79" s="47" t="s">
        <v>26</v>
      </c>
      <c r="G79" s="144">
        <v>0</v>
      </c>
      <c r="H79" s="45">
        <v>324543</v>
      </c>
      <c r="I79" s="71">
        <v>102118.68</v>
      </c>
    </row>
    <row r="80" spans="1:9" ht="15" customHeight="1" x14ac:dyDescent="0.25">
      <c r="A80" s="72"/>
      <c r="B80" s="103"/>
      <c r="C80" s="46"/>
      <c r="D80" s="43"/>
      <c r="E80" s="43"/>
      <c r="F80" s="48" t="s">
        <v>27</v>
      </c>
      <c r="G80" s="144">
        <v>0</v>
      </c>
      <c r="H80" s="45">
        <v>0</v>
      </c>
      <c r="I80" s="71">
        <v>0</v>
      </c>
    </row>
    <row r="81" spans="1:9" ht="15" customHeight="1" x14ac:dyDescent="0.25">
      <c r="A81" s="72"/>
      <c r="B81" s="103"/>
      <c r="C81" s="46" t="s">
        <v>36</v>
      </c>
      <c r="D81" s="43" t="s">
        <v>14</v>
      </c>
      <c r="E81" s="43" t="s">
        <v>14</v>
      </c>
      <c r="F81" s="44" t="s">
        <v>37</v>
      </c>
      <c r="G81" s="144">
        <v>0</v>
      </c>
      <c r="H81" s="45">
        <v>0</v>
      </c>
      <c r="I81" s="71">
        <v>0</v>
      </c>
    </row>
    <row r="82" spans="1:9" ht="15" customHeight="1" x14ac:dyDescent="0.25">
      <c r="A82" s="72"/>
      <c r="B82" s="103"/>
      <c r="C82" s="46" t="s">
        <v>38</v>
      </c>
      <c r="D82" s="43" t="s">
        <v>14</v>
      </c>
      <c r="E82" s="43" t="s">
        <v>14</v>
      </c>
      <c r="F82" s="44" t="s">
        <v>39</v>
      </c>
      <c r="G82" s="144">
        <v>0</v>
      </c>
      <c r="H82" s="45">
        <v>0</v>
      </c>
      <c r="I82" s="71">
        <v>0</v>
      </c>
    </row>
    <row r="83" spans="1:9" ht="15" customHeight="1" x14ac:dyDescent="0.25">
      <c r="A83" s="72"/>
      <c r="B83" s="103"/>
      <c r="C83" s="46" t="s">
        <v>40</v>
      </c>
      <c r="D83" s="43" t="s">
        <v>14</v>
      </c>
      <c r="E83" s="43" t="s">
        <v>14</v>
      </c>
      <c r="F83" s="44" t="s">
        <v>41</v>
      </c>
      <c r="G83" s="144">
        <v>0</v>
      </c>
      <c r="H83" s="45">
        <v>0</v>
      </c>
      <c r="I83" s="71">
        <v>0</v>
      </c>
    </row>
    <row r="84" spans="1:9" ht="15" customHeight="1" x14ac:dyDescent="0.25">
      <c r="A84" s="72"/>
      <c r="B84" s="103"/>
      <c r="C84" s="46" t="s">
        <v>42</v>
      </c>
      <c r="D84" s="43" t="s">
        <v>14</v>
      </c>
      <c r="E84" s="43" t="s">
        <v>14</v>
      </c>
      <c r="F84" s="44" t="s">
        <v>43</v>
      </c>
      <c r="G84" s="144">
        <v>0</v>
      </c>
      <c r="H84" s="45">
        <v>0</v>
      </c>
      <c r="I84" s="71">
        <v>0</v>
      </c>
    </row>
    <row r="85" spans="1:9" ht="15" customHeight="1" x14ac:dyDescent="0.25">
      <c r="A85" s="72"/>
      <c r="B85" s="103"/>
      <c r="C85" s="46" t="s">
        <v>44</v>
      </c>
      <c r="D85" s="43" t="s">
        <v>14</v>
      </c>
      <c r="E85" s="43" t="s">
        <v>14</v>
      </c>
      <c r="F85" s="44" t="s">
        <v>45</v>
      </c>
      <c r="G85" s="144">
        <v>0</v>
      </c>
      <c r="H85" s="45">
        <v>0</v>
      </c>
      <c r="I85" s="71">
        <v>0</v>
      </c>
    </row>
    <row r="86" spans="1:9" ht="15" customHeight="1" x14ac:dyDescent="0.25">
      <c r="A86" s="72"/>
      <c r="B86" s="103"/>
      <c r="C86" s="50" t="s">
        <v>46</v>
      </c>
      <c r="D86" s="51" t="s">
        <v>14</v>
      </c>
      <c r="E86" s="51" t="s">
        <v>14</v>
      </c>
      <c r="F86" s="52" t="s">
        <v>47</v>
      </c>
      <c r="G86" s="144">
        <v>0</v>
      </c>
      <c r="H86" s="45">
        <v>1266303</v>
      </c>
      <c r="I86" s="71">
        <v>1266303.3700000001</v>
      </c>
    </row>
    <row r="87" spans="1:9" ht="15" customHeight="1" x14ac:dyDescent="0.25">
      <c r="A87" s="72"/>
      <c r="B87" s="151" t="s">
        <v>165</v>
      </c>
      <c r="C87" s="152"/>
      <c r="D87" s="152"/>
      <c r="E87" s="152"/>
      <c r="F87" s="153"/>
      <c r="G87" s="108">
        <f>+SUM(G67:G86)-G79-G80-G73-G74</f>
        <v>26285710</v>
      </c>
      <c r="H87" s="55">
        <f>+SUM(H67:H86)-H79-H80-H73-H74</f>
        <v>45992909</v>
      </c>
      <c r="I87" s="56">
        <f>+SUM(I67:I86)-I79-I80-I73-I74</f>
        <v>36943506.640000001</v>
      </c>
    </row>
    <row r="88" spans="1:9" ht="15" customHeight="1" x14ac:dyDescent="0.25">
      <c r="A88" s="72"/>
      <c r="B88" s="114" t="s">
        <v>166</v>
      </c>
      <c r="C88" s="42" t="s">
        <v>13</v>
      </c>
      <c r="D88" s="43" t="s">
        <v>14</v>
      </c>
      <c r="E88" s="43" t="s">
        <v>14</v>
      </c>
      <c r="F88" s="44" t="s">
        <v>15</v>
      </c>
      <c r="G88" s="144">
        <v>0</v>
      </c>
      <c r="H88" s="45">
        <v>0</v>
      </c>
      <c r="I88" s="71">
        <v>0</v>
      </c>
    </row>
    <row r="89" spans="1:9" ht="15" customHeight="1" x14ac:dyDescent="0.25">
      <c r="A89" s="72"/>
      <c r="B89" s="103"/>
      <c r="C89" s="42" t="s">
        <v>16</v>
      </c>
      <c r="D89" s="43" t="s">
        <v>14</v>
      </c>
      <c r="E89" s="43" t="s">
        <v>14</v>
      </c>
      <c r="F89" s="44" t="s">
        <v>17</v>
      </c>
      <c r="G89" s="144">
        <v>0</v>
      </c>
      <c r="H89" s="45">
        <v>0</v>
      </c>
      <c r="I89" s="71">
        <v>0</v>
      </c>
    </row>
    <row r="90" spans="1:9" ht="15" customHeight="1" x14ac:dyDescent="0.25">
      <c r="A90" s="72"/>
      <c r="B90" s="103"/>
      <c r="C90" s="46" t="s">
        <v>18</v>
      </c>
      <c r="D90" s="43" t="s">
        <v>14</v>
      </c>
      <c r="E90" s="43" t="s">
        <v>14</v>
      </c>
      <c r="F90" s="44" t="s">
        <v>19</v>
      </c>
      <c r="G90" s="144">
        <v>0</v>
      </c>
      <c r="H90" s="45">
        <v>0</v>
      </c>
      <c r="I90" s="71">
        <v>0</v>
      </c>
    </row>
    <row r="91" spans="1:9" ht="15" customHeight="1" x14ac:dyDescent="0.25">
      <c r="A91" s="72"/>
      <c r="B91" s="103"/>
      <c r="C91" s="46" t="s">
        <v>20</v>
      </c>
      <c r="D91" s="43" t="s">
        <v>14</v>
      </c>
      <c r="E91" s="43" t="s">
        <v>14</v>
      </c>
      <c r="F91" s="44" t="s">
        <v>21</v>
      </c>
      <c r="G91" s="144">
        <v>500</v>
      </c>
      <c r="H91" s="45">
        <v>500</v>
      </c>
      <c r="I91" s="71">
        <v>1173</v>
      </c>
    </row>
    <row r="92" spans="1:9" ht="15" customHeight="1" x14ac:dyDescent="0.25">
      <c r="A92" s="72"/>
      <c r="B92" s="103"/>
      <c r="C92" s="46" t="s">
        <v>22</v>
      </c>
      <c r="D92" s="43" t="s">
        <v>14</v>
      </c>
      <c r="E92" s="43" t="s">
        <v>14</v>
      </c>
      <c r="F92" s="44" t="s">
        <v>23</v>
      </c>
      <c r="G92" s="144">
        <v>0</v>
      </c>
      <c r="H92" s="45">
        <v>0</v>
      </c>
      <c r="I92" s="71">
        <v>0</v>
      </c>
    </row>
    <row r="93" spans="1:9" ht="15" customHeight="1" x14ac:dyDescent="0.25">
      <c r="A93" s="72"/>
      <c r="B93" s="103"/>
      <c r="C93" s="46" t="s">
        <v>24</v>
      </c>
      <c r="D93" s="43" t="s">
        <v>14</v>
      </c>
      <c r="E93" s="43" t="s">
        <v>14</v>
      </c>
      <c r="F93" s="44" t="s">
        <v>25</v>
      </c>
      <c r="G93" s="144">
        <v>4480000</v>
      </c>
      <c r="H93" s="45">
        <v>5638030</v>
      </c>
      <c r="I93" s="71">
        <v>5180000</v>
      </c>
    </row>
    <row r="94" spans="1:9" ht="15" customHeight="1" x14ac:dyDescent="0.25">
      <c r="A94" s="72"/>
      <c r="B94" s="103"/>
      <c r="C94" s="46"/>
      <c r="D94" s="43"/>
      <c r="E94" s="43"/>
      <c r="F94" s="47" t="s">
        <v>26</v>
      </c>
      <c r="G94" s="144">
        <v>4480000</v>
      </c>
      <c r="H94" s="45">
        <v>5638030</v>
      </c>
      <c r="I94" s="71">
        <v>5180000</v>
      </c>
    </row>
    <row r="95" spans="1:9" ht="15" customHeight="1" x14ac:dyDescent="0.25">
      <c r="A95" s="72"/>
      <c r="B95" s="103"/>
      <c r="C95" s="46"/>
      <c r="D95" s="43"/>
      <c r="E95" s="43"/>
      <c r="F95" s="48" t="s">
        <v>27</v>
      </c>
      <c r="G95" s="144">
        <v>0</v>
      </c>
      <c r="H95" s="45">
        <v>0</v>
      </c>
      <c r="I95" s="71">
        <v>0</v>
      </c>
    </row>
    <row r="96" spans="1:9" ht="15" customHeight="1" x14ac:dyDescent="0.25">
      <c r="A96" s="72"/>
      <c r="B96" s="103"/>
      <c r="C96" s="46" t="s">
        <v>28</v>
      </c>
      <c r="D96" s="43" t="s">
        <v>14</v>
      </c>
      <c r="E96" s="43" t="s">
        <v>14</v>
      </c>
      <c r="F96" s="44" t="s">
        <v>29</v>
      </c>
      <c r="G96" s="144">
        <v>6500</v>
      </c>
      <c r="H96" s="45">
        <v>6500</v>
      </c>
      <c r="I96" s="71">
        <v>6694.1</v>
      </c>
    </row>
    <row r="97" spans="1:9" ht="15" customHeight="1" x14ac:dyDescent="0.25">
      <c r="A97" s="72"/>
      <c r="B97" s="103"/>
      <c r="C97" s="46" t="s">
        <v>30</v>
      </c>
      <c r="D97" s="43" t="s">
        <v>14</v>
      </c>
      <c r="E97" s="43" t="s">
        <v>14</v>
      </c>
      <c r="F97" s="44" t="s">
        <v>31</v>
      </c>
      <c r="G97" s="144">
        <v>0</v>
      </c>
      <c r="H97" s="45">
        <v>0</v>
      </c>
      <c r="I97" s="71">
        <v>0</v>
      </c>
    </row>
    <row r="98" spans="1:9" ht="15" customHeight="1" x14ac:dyDescent="0.25">
      <c r="A98" s="72"/>
      <c r="B98" s="103"/>
      <c r="C98" s="46" t="s">
        <v>32</v>
      </c>
      <c r="D98" s="43" t="s">
        <v>14</v>
      </c>
      <c r="E98" s="43" t="s">
        <v>14</v>
      </c>
      <c r="F98" s="44" t="s">
        <v>33</v>
      </c>
      <c r="G98" s="144">
        <v>0</v>
      </c>
      <c r="H98" s="45">
        <v>0</v>
      </c>
      <c r="I98" s="71">
        <v>0</v>
      </c>
    </row>
    <row r="99" spans="1:9" ht="15" customHeight="1" x14ac:dyDescent="0.25">
      <c r="A99" s="72"/>
      <c r="B99" s="103"/>
      <c r="C99" s="46" t="s">
        <v>34</v>
      </c>
      <c r="D99" s="43" t="s">
        <v>14</v>
      </c>
      <c r="E99" s="43" t="s">
        <v>14</v>
      </c>
      <c r="F99" s="44" t="s">
        <v>35</v>
      </c>
      <c r="G99" s="144">
        <v>0</v>
      </c>
      <c r="H99" s="45">
        <v>444152</v>
      </c>
      <c r="I99" s="71">
        <v>10000</v>
      </c>
    </row>
    <row r="100" spans="1:9" ht="15" customHeight="1" x14ac:dyDescent="0.25">
      <c r="A100" s="72"/>
      <c r="B100" s="103"/>
      <c r="C100" s="46"/>
      <c r="D100" s="43"/>
      <c r="E100" s="43"/>
      <c r="F100" s="47" t="s">
        <v>26</v>
      </c>
      <c r="G100" s="144">
        <v>0</v>
      </c>
      <c r="H100" s="45">
        <v>444152</v>
      </c>
      <c r="I100" s="71">
        <v>10000</v>
      </c>
    </row>
    <row r="101" spans="1:9" ht="15" customHeight="1" x14ac:dyDescent="0.25">
      <c r="A101" s="72"/>
      <c r="B101" s="103"/>
      <c r="C101" s="46"/>
      <c r="D101" s="43"/>
      <c r="E101" s="43"/>
      <c r="F101" s="48" t="s">
        <v>27</v>
      </c>
      <c r="G101" s="144">
        <v>0</v>
      </c>
      <c r="H101" s="45">
        <v>0</v>
      </c>
      <c r="I101" s="71">
        <v>0</v>
      </c>
    </row>
    <row r="102" spans="1:9" ht="15" customHeight="1" x14ac:dyDescent="0.25">
      <c r="A102" s="72"/>
      <c r="B102" s="103"/>
      <c r="C102" s="46" t="s">
        <v>36</v>
      </c>
      <c r="D102" s="43" t="s">
        <v>14</v>
      </c>
      <c r="E102" s="43" t="s">
        <v>14</v>
      </c>
      <c r="F102" s="44" t="s">
        <v>37</v>
      </c>
      <c r="G102" s="144">
        <v>0</v>
      </c>
      <c r="H102" s="45">
        <v>0</v>
      </c>
      <c r="I102" s="71">
        <v>0</v>
      </c>
    </row>
    <row r="103" spans="1:9" ht="15" customHeight="1" x14ac:dyDescent="0.25">
      <c r="A103" s="72"/>
      <c r="B103" s="103"/>
      <c r="C103" s="46" t="s">
        <v>38</v>
      </c>
      <c r="D103" s="43" t="s">
        <v>14</v>
      </c>
      <c r="E103" s="43" t="s">
        <v>14</v>
      </c>
      <c r="F103" s="44" t="s">
        <v>39</v>
      </c>
      <c r="G103" s="144">
        <v>0</v>
      </c>
      <c r="H103" s="45">
        <v>0</v>
      </c>
      <c r="I103" s="71">
        <v>0</v>
      </c>
    </row>
    <row r="104" spans="1:9" ht="15" customHeight="1" x14ac:dyDescent="0.25">
      <c r="A104" s="72"/>
      <c r="B104" s="103"/>
      <c r="C104" s="46" t="s">
        <v>40</v>
      </c>
      <c r="D104" s="43" t="s">
        <v>14</v>
      </c>
      <c r="E104" s="43" t="s">
        <v>14</v>
      </c>
      <c r="F104" s="44" t="s">
        <v>41</v>
      </c>
      <c r="G104" s="144">
        <v>0</v>
      </c>
      <c r="H104" s="45">
        <v>0</v>
      </c>
      <c r="I104" s="71">
        <v>0</v>
      </c>
    </row>
    <row r="105" spans="1:9" ht="15" customHeight="1" x14ac:dyDescent="0.25">
      <c r="A105" s="72"/>
      <c r="B105" s="103"/>
      <c r="C105" s="46" t="s">
        <v>42</v>
      </c>
      <c r="D105" s="43" t="s">
        <v>14</v>
      </c>
      <c r="E105" s="43" t="s">
        <v>14</v>
      </c>
      <c r="F105" s="44" t="s">
        <v>43</v>
      </c>
      <c r="G105" s="144">
        <v>0</v>
      </c>
      <c r="H105" s="45">
        <v>0</v>
      </c>
      <c r="I105" s="71">
        <v>0</v>
      </c>
    </row>
    <row r="106" spans="1:9" ht="15" customHeight="1" x14ac:dyDescent="0.25">
      <c r="A106" s="72"/>
      <c r="B106" s="103"/>
      <c r="C106" s="46" t="s">
        <v>44</v>
      </c>
      <c r="D106" s="43" t="s">
        <v>14</v>
      </c>
      <c r="E106" s="43" t="s">
        <v>14</v>
      </c>
      <c r="F106" s="44" t="s">
        <v>45</v>
      </c>
      <c r="G106" s="144">
        <v>0</v>
      </c>
      <c r="H106" s="45">
        <v>0</v>
      </c>
      <c r="I106" s="71">
        <v>0</v>
      </c>
    </row>
    <row r="107" spans="1:9" ht="15" customHeight="1" x14ac:dyDescent="0.25">
      <c r="A107" s="72"/>
      <c r="B107" s="103"/>
      <c r="C107" s="50" t="s">
        <v>46</v>
      </c>
      <c r="D107" s="51" t="s">
        <v>14</v>
      </c>
      <c r="E107" s="51" t="s">
        <v>14</v>
      </c>
      <c r="F107" s="52" t="s">
        <v>47</v>
      </c>
      <c r="G107" s="144">
        <v>0</v>
      </c>
      <c r="H107" s="45">
        <v>95322</v>
      </c>
      <c r="I107" s="71">
        <v>95321.11</v>
      </c>
    </row>
    <row r="108" spans="1:9" ht="15" customHeight="1" x14ac:dyDescent="0.25">
      <c r="A108" s="72"/>
      <c r="B108" s="151" t="s">
        <v>167</v>
      </c>
      <c r="C108" s="152"/>
      <c r="D108" s="152"/>
      <c r="E108" s="152"/>
      <c r="F108" s="153"/>
      <c r="G108" s="108">
        <f>+SUM(G88:G107)-G100-G101-G94-G95</f>
        <v>4487000</v>
      </c>
      <c r="H108" s="55">
        <f>+SUM(H88:H107)-H100-H101-H94-H95</f>
        <v>6184504</v>
      </c>
      <c r="I108" s="56">
        <f>+SUM(I88:I107)-I100-I101-I94-I95</f>
        <v>5293188.209999999</v>
      </c>
    </row>
    <row r="109" spans="1:9" ht="15" customHeight="1" x14ac:dyDescent="0.25">
      <c r="A109" s="72"/>
      <c r="B109" s="114" t="s">
        <v>168</v>
      </c>
      <c r="C109" s="42" t="s">
        <v>13</v>
      </c>
      <c r="D109" s="43" t="s">
        <v>14</v>
      </c>
      <c r="E109" s="43" t="s">
        <v>14</v>
      </c>
      <c r="F109" s="44" t="s">
        <v>15</v>
      </c>
      <c r="G109" s="144">
        <v>0</v>
      </c>
      <c r="H109" s="45">
        <v>0</v>
      </c>
      <c r="I109" s="71">
        <v>0</v>
      </c>
    </row>
    <row r="110" spans="1:9" ht="15" customHeight="1" x14ac:dyDescent="0.25">
      <c r="A110" s="72"/>
      <c r="B110" s="103"/>
      <c r="C110" s="42" t="s">
        <v>16</v>
      </c>
      <c r="D110" s="43" t="s">
        <v>14</v>
      </c>
      <c r="E110" s="43" t="s">
        <v>14</v>
      </c>
      <c r="F110" s="44" t="s">
        <v>17</v>
      </c>
      <c r="G110" s="144">
        <v>0</v>
      </c>
      <c r="H110" s="45">
        <v>0</v>
      </c>
      <c r="I110" s="71">
        <v>0</v>
      </c>
    </row>
    <row r="111" spans="1:9" ht="15" customHeight="1" x14ac:dyDescent="0.25">
      <c r="A111" s="72"/>
      <c r="B111" s="103"/>
      <c r="C111" s="46" t="s">
        <v>18</v>
      </c>
      <c r="D111" s="43" t="s">
        <v>14</v>
      </c>
      <c r="E111" s="43" t="s">
        <v>14</v>
      </c>
      <c r="F111" s="44" t="s">
        <v>19</v>
      </c>
      <c r="G111" s="144">
        <v>0</v>
      </c>
      <c r="H111" s="45">
        <v>0</v>
      </c>
      <c r="I111" s="71">
        <v>0</v>
      </c>
    </row>
    <row r="112" spans="1:9" ht="15" customHeight="1" x14ac:dyDescent="0.25">
      <c r="A112" s="72"/>
      <c r="B112" s="103"/>
      <c r="C112" s="46" t="s">
        <v>20</v>
      </c>
      <c r="D112" s="43" t="s">
        <v>14</v>
      </c>
      <c r="E112" s="43" t="s">
        <v>14</v>
      </c>
      <c r="F112" s="44" t="s">
        <v>21</v>
      </c>
      <c r="G112" s="144">
        <v>500</v>
      </c>
      <c r="H112" s="45">
        <v>500</v>
      </c>
      <c r="I112" s="71">
        <v>12.3</v>
      </c>
    </row>
    <row r="113" spans="1:9" ht="15" customHeight="1" x14ac:dyDescent="0.25">
      <c r="A113" s="72"/>
      <c r="B113" s="103"/>
      <c r="C113" s="46" t="s">
        <v>22</v>
      </c>
      <c r="D113" s="43" t="s">
        <v>14</v>
      </c>
      <c r="E113" s="43" t="s">
        <v>14</v>
      </c>
      <c r="F113" s="44" t="s">
        <v>23</v>
      </c>
      <c r="G113" s="144">
        <v>0</v>
      </c>
      <c r="H113" s="45">
        <v>0</v>
      </c>
      <c r="I113" s="71">
        <v>0</v>
      </c>
    </row>
    <row r="114" spans="1:9" ht="15" customHeight="1" x14ac:dyDescent="0.25">
      <c r="A114" s="72"/>
      <c r="B114" s="103"/>
      <c r="C114" s="46" t="s">
        <v>24</v>
      </c>
      <c r="D114" s="43" t="s">
        <v>14</v>
      </c>
      <c r="E114" s="43" t="s">
        <v>14</v>
      </c>
      <c r="F114" s="44" t="s">
        <v>25</v>
      </c>
      <c r="G114" s="144">
        <v>8150000</v>
      </c>
      <c r="H114" s="45">
        <v>10957900</v>
      </c>
      <c r="I114" s="71">
        <v>9750000</v>
      </c>
    </row>
    <row r="115" spans="1:9" ht="15" customHeight="1" x14ac:dyDescent="0.25">
      <c r="A115" s="72"/>
      <c r="B115" s="103"/>
      <c r="C115" s="46"/>
      <c r="D115" s="43"/>
      <c r="E115" s="43"/>
      <c r="F115" s="47" t="s">
        <v>26</v>
      </c>
      <c r="G115" s="144">
        <v>8150000</v>
      </c>
      <c r="H115" s="45">
        <v>10957900</v>
      </c>
      <c r="I115" s="71">
        <v>9750000</v>
      </c>
    </row>
    <row r="116" spans="1:9" ht="15" customHeight="1" x14ac:dyDescent="0.25">
      <c r="A116" s="72"/>
      <c r="B116" s="103"/>
      <c r="C116" s="46"/>
      <c r="D116" s="43"/>
      <c r="E116" s="43"/>
      <c r="F116" s="48" t="s">
        <v>27</v>
      </c>
      <c r="G116" s="144">
        <v>0</v>
      </c>
      <c r="H116" s="45">
        <v>0</v>
      </c>
      <c r="I116" s="71">
        <v>0</v>
      </c>
    </row>
    <row r="117" spans="1:9" ht="15" customHeight="1" x14ac:dyDescent="0.25">
      <c r="A117" s="72"/>
      <c r="B117" s="103"/>
      <c r="C117" s="46" t="s">
        <v>28</v>
      </c>
      <c r="D117" s="43" t="s">
        <v>14</v>
      </c>
      <c r="E117" s="43" t="s">
        <v>14</v>
      </c>
      <c r="F117" s="44" t="s">
        <v>29</v>
      </c>
      <c r="G117" s="144">
        <v>6500</v>
      </c>
      <c r="H117" s="45">
        <v>6500</v>
      </c>
      <c r="I117" s="71">
        <v>12778.14</v>
      </c>
    </row>
    <row r="118" spans="1:9" ht="15" customHeight="1" x14ac:dyDescent="0.25">
      <c r="A118" s="72"/>
      <c r="B118" s="103"/>
      <c r="C118" s="46" t="s">
        <v>30</v>
      </c>
      <c r="D118" s="43" t="s">
        <v>14</v>
      </c>
      <c r="E118" s="43" t="s">
        <v>14</v>
      </c>
      <c r="F118" s="44" t="s">
        <v>31</v>
      </c>
      <c r="G118" s="144">
        <v>0</v>
      </c>
      <c r="H118" s="45">
        <v>0</v>
      </c>
      <c r="I118" s="71">
        <v>0</v>
      </c>
    </row>
    <row r="119" spans="1:9" ht="15" customHeight="1" x14ac:dyDescent="0.25">
      <c r="A119" s="72"/>
      <c r="B119" s="103"/>
      <c r="C119" s="46" t="s">
        <v>32</v>
      </c>
      <c r="D119" s="43" t="s">
        <v>14</v>
      </c>
      <c r="E119" s="43" t="s">
        <v>14</v>
      </c>
      <c r="F119" s="44" t="s">
        <v>33</v>
      </c>
      <c r="G119" s="144">
        <v>0</v>
      </c>
      <c r="H119" s="45">
        <v>0</v>
      </c>
      <c r="I119" s="71">
        <v>0</v>
      </c>
    </row>
    <row r="120" spans="1:9" ht="15" customHeight="1" x14ac:dyDescent="0.25">
      <c r="A120" s="72"/>
      <c r="B120" s="103"/>
      <c r="C120" s="46" t="s">
        <v>34</v>
      </c>
      <c r="D120" s="43" t="s">
        <v>14</v>
      </c>
      <c r="E120" s="43" t="s">
        <v>14</v>
      </c>
      <c r="F120" s="44" t="s">
        <v>35</v>
      </c>
      <c r="G120" s="144">
        <v>0</v>
      </c>
      <c r="H120" s="45">
        <v>381107</v>
      </c>
      <c r="I120" s="71">
        <v>77000</v>
      </c>
    </row>
    <row r="121" spans="1:9" ht="15" customHeight="1" x14ac:dyDescent="0.25">
      <c r="A121" s="72"/>
      <c r="B121" s="103"/>
      <c r="C121" s="46"/>
      <c r="D121" s="43"/>
      <c r="E121" s="43"/>
      <c r="F121" s="47" t="s">
        <v>26</v>
      </c>
      <c r="G121" s="144">
        <v>0</v>
      </c>
      <c r="H121" s="45">
        <v>381107</v>
      </c>
      <c r="I121" s="71">
        <v>77000</v>
      </c>
    </row>
    <row r="122" spans="1:9" ht="15" customHeight="1" x14ac:dyDescent="0.25">
      <c r="A122" s="72"/>
      <c r="B122" s="103"/>
      <c r="C122" s="46"/>
      <c r="D122" s="43"/>
      <c r="E122" s="43"/>
      <c r="F122" s="48" t="s">
        <v>27</v>
      </c>
      <c r="G122" s="144">
        <v>0</v>
      </c>
      <c r="H122" s="45">
        <v>0</v>
      </c>
      <c r="I122" s="71">
        <v>0</v>
      </c>
    </row>
    <row r="123" spans="1:9" ht="15" customHeight="1" x14ac:dyDescent="0.25">
      <c r="A123" s="72"/>
      <c r="B123" s="103"/>
      <c r="C123" s="46" t="s">
        <v>36</v>
      </c>
      <c r="D123" s="43" t="s">
        <v>14</v>
      </c>
      <c r="E123" s="43" t="s">
        <v>14</v>
      </c>
      <c r="F123" s="44" t="s">
        <v>37</v>
      </c>
      <c r="G123" s="144">
        <v>0</v>
      </c>
      <c r="H123" s="45">
        <v>0</v>
      </c>
      <c r="I123" s="71">
        <v>0</v>
      </c>
    </row>
    <row r="124" spans="1:9" ht="15" customHeight="1" x14ac:dyDescent="0.25">
      <c r="A124" s="72"/>
      <c r="B124" s="103"/>
      <c r="C124" s="46" t="s">
        <v>38</v>
      </c>
      <c r="D124" s="43" t="s">
        <v>14</v>
      </c>
      <c r="E124" s="43" t="s">
        <v>14</v>
      </c>
      <c r="F124" s="44" t="s">
        <v>39</v>
      </c>
      <c r="G124" s="144">
        <v>0</v>
      </c>
      <c r="H124" s="45">
        <v>0</v>
      </c>
      <c r="I124" s="71">
        <v>0</v>
      </c>
    </row>
    <row r="125" spans="1:9" ht="15" customHeight="1" x14ac:dyDescent="0.25">
      <c r="A125" s="72"/>
      <c r="B125" s="103"/>
      <c r="C125" s="46" t="s">
        <v>40</v>
      </c>
      <c r="D125" s="43" t="s">
        <v>14</v>
      </c>
      <c r="E125" s="43" t="s">
        <v>14</v>
      </c>
      <c r="F125" s="44" t="s">
        <v>41</v>
      </c>
      <c r="G125" s="144">
        <v>0</v>
      </c>
      <c r="H125" s="45">
        <v>0</v>
      </c>
      <c r="I125" s="71">
        <v>0</v>
      </c>
    </row>
    <row r="126" spans="1:9" ht="15" customHeight="1" x14ac:dyDescent="0.25">
      <c r="A126" s="72"/>
      <c r="B126" s="103"/>
      <c r="C126" s="46" t="s">
        <v>42</v>
      </c>
      <c r="D126" s="43" t="s">
        <v>14</v>
      </c>
      <c r="E126" s="43" t="s">
        <v>14</v>
      </c>
      <c r="F126" s="44" t="s">
        <v>43</v>
      </c>
      <c r="G126" s="144">
        <v>0</v>
      </c>
      <c r="H126" s="45">
        <v>0</v>
      </c>
      <c r="I126" s="71">
        <v>0</v>
      </c>
    </row>
    <row r="127" spans="1:9" ht="15" customHeight="1" x14ac:dyDescent="0.25">
      <c r="A127" s="72"/>
      <c r="B127" s="103"/>
      <c r="C127" s="46" t="s">
        <v>44</v>
      </c>
      <c r="D127" s="43" t="s">
        <v>14</v>
      </c>
      <c r="E127" s="43" t="s">
        <v>14</v>
      </c>
      <c r="F127" s="44" t="s">
        <v>45</v>
      </c>
      <c r="G127" s="144">
        <v>0</v>
      </c>
      <c r="H127" s="45">
        <v>0</v>
      </c>
      <c r="I127" s="71">
        <v>0</v>
      </c>
    </row>
    <row r="128" spans="1:9" ht="15" customHeight="1" x14ac:dyDescent="0.25">
      <c r="A128" s="72"/>
      <c r="B128" s="103"/>
      <c r="C128" s="50" t="s">
        <v>46</v>
      </c>
      <c r="D128" s="51" t="s">
        <v>14</v>
      </c>
      <c r="E128" s="51" t="s">
        <v>14</v>
      </c>
      <c r="F128" s="52" t="s">
        <v>47</v>
      </c>
      <c r="G128" s="144">
        <v>0</v>
      </c>
      <c r="H128" s="45">
        <v>140876</v>
      </c>
      <c r="I128" s="71">
        <v>140874.34000000003</v>
      </c>
    </row>
    <row r="129" spans="1:9" ht="15" customHeight="1" x14ac:dyDescent="0.25">
      <c r="A129" s="72"/>
      <c r="B129" s="151" t="s">
        <v>169</v>
      </c>
      <c r="C129" s="152"/>
      <c r="D129" s="152"/>
      <c r="E129" s="152"/>
      <c r="F129" s="153"/>
      <c r="G129" s="108">
        <f>+SUM(G109:G128)-G121-G122-G115-G116</f>
        <v>8157000</v>
      </c>
      <c r="H129" s="55">
        <f>+SUM(H109:H128)-H121-H122-H115-H116</f>
        <v>11486883</v>
      </c>
      <c r="I129" s="56">
        <f>+SUM(I109:I128)-I121-I122-I115-I116</f>
        <v>9980664.7800000012</v>
      </c>
    </row>
    <row r="130" spans="1:9" ht="15" customHeight="1" x14ac:dyDescent="0.25">
      <c r="A130" s="72"/>
      <c r="B130" s="114" t="s">
        <v>170</v>
      </c>
      <c r="C130" s="42" t="s">
        <v>13</v>
      </c>
      <c r="D130" s="43" t="s">
        <v>14</v>
      </c>
      <c r="E130" s="43" t="s">
        <v>14</v>
      </c>
      <c r="F130" s="44" t="s">
        <v>15</v>
      </c>
      <c r="G130" s="144">
        <v>0</v>
      </c>
      <c r="H130" s="45">
        <v>0</v>
      </c>
      <c r="I130" s="71">
        <v>0</v>
      </c>
    </row>
    <row r="131" spans="1:9" ht="15" customHeight="1" x14ac:dyDescent="0.25">
      <c r="A131" s="72"/>
      <c r="B131" s="103"/>
      <c r="C131" s="42" t="s">
        <v>16</v>
      </c>
      <c r="D131" s="43" t="s">
        <v>14</v>
      </c>
      <c r="E131" s="43" t="s">
        <v>14</v>
      </c>
      <c r="F131" s="44" t="s">
        <v>17</v>
      </c>
      <c r="G131" s="144">
        <v>0</v>
      </c>
      <c r="H131" s="45">
        <v>0</v>
      </c>
      <c r="I131" s="71">
        <v>0</v>
      </c>
    </row>
    <row r="132" spans="1:9" ht="15" customHeight="1" x14ac:dyDescent="0.25">
      <c r="A132" s="72"/>
      <c r="B132" s="103"/>
      <c r="C132" s="46" t="s">
        <v>18</v>
      </c>
      <c r="D132" s="43" t="s">
        <v>14</v>
      </c>
      <c r="E132" s="43" t="s">
        <v>14</v>
      </c>
      <c r="F132" s="44" t="s">
        <v>19</v>
      </c>
      <c r="G132" s="144">
        <v>0</v>
      </c>
      <c r="H132" s="45">
        <v>0</v>
      </c>
      <c r="I132" s="71">
        <v>0</v>
      </c>
    </row>
    <row r="133" spans="1:9" ht="15" customHeight="1" x14ac:dyDescent="0.25">
      <c r="A133" s="72"/>
      <c r="B133" s="103"/>
      <c r="C133" s="46" t="s">
        <v>20</v>
      </c>
      <c r="D133" s="43" t="s">
        <v>14</v>
      </c>
      <c r="E133" s="43" t="s">
        <v>14</v>
      </c>
      <c r="F133" s="44" t="s">
        <v>21</v>
      </c>
      <c r="G133" s="144">
        <v>3000</v>
      </c>
      <c r="H133" s="45">
        <v>2850</v>
      </c>
      <c r="I133" s="71">
        <v>146.4</v>
      </c>
    </row>
    <row r="134" spans="1:9" ht="15" customHeight="1" x14ac:dyDescent="0.25">
      <c r="A134" s="72"/>
      <c r="B134" s="103"/>
      <c r="C134" s="46" t="s">
        <v>22</v>
      </c>
      <c r="D134" s="43" t="s">
        <v>14</v>
      </c>
      <c r="E134" s="43" t="s">
        <v>14</v>
      </c>
      <c r="F134" s="44" t="s">
        <v>23</v>
      </c>
      <c r="G134" s="144">
        <v>0</v>
      </c>
      <c r="H134" s="45">
        <v>0</v>
      </c>
      <c r="I134" s="71">
        <v>0</v>
      </c>
    </row>
    <row r="135" spans="1:9" ht="15" customHeight="1" x14ac:dyDescent="0.25">
      <c r="A135" s="72"/>
      <c r="B135" s="103"/>
      <c r="C135" s="46" t="s">
        <v>24</v>
      </c>
      <c r="D135" s="43" t="s">
        <v>14</v>
      </c>
      <c r="E135" s="43" t="s">
        <v>14</v>
      </c>
      <c r="F135" s="44" t="s">
        <v>25</v>
      </c>
      <c r="G135" s="144">
        <v>14350000</v>
      </c>
      <c r="H135" s="45">
        <v>21518698</v>
      </c>
      <c r="I135" s="71">
        <v>17850000</v>
      </c>
    </row>
    <row r="136" spans="1:9" ht="15" customHeight="1" x14ac:dyDescent="0.25">
      <c r="A136" s="72"/>
      <c r="B136" s="103"/>
      <c r="C136" s="46"/>
      <c r="D136" s="43"/>
      <c r="E136" s="43"/>
      <c r="F136" s="47" t="s">
        <v>26</v>
      </c>
      <c r="G136" s="144">
        <v>14350000</v>
      </c>
      <c r="H136" s="45">
        <v>21518698</v>
      </c>
      <c r="I136" s="71">
        <v>17850000</v>
      </c>
    </row>
    <row r="137" spans="1:9" ht="15" customHeight="1" x14ac:dyDescent="0.25">
      <c r="A137" s="72"/>
      <c r="B137" s="103"/>
      <c r="C137" s="46"/>
      <c r="D137" s="43"/>
      <c r="E137" s="43"/>
      <c r="F137" s="48" t="s">
        <v>27</v>
      </c>
      <c r="G137" s="144">
        <v>0</v>
      </c>
      <c r="H137" s="45">
        <v>0</v>
      </c>
      <c r="I137" s="71">
        <v>0</v>
      </c>
    </row>
    <row r="138" spans="1:9" ht="15" customHeight="1" x14ac:dyDescent="0.25">
      <c r="A138" s="72"/>
      <c r="B138" s="103"/>
      <c r="C138" s="46" t="s">
        <v>28</v>
      </c>
      <c r="D138" s="43" t="s">
        <v>14</v>
      </c>
      <c r="E138" s="43" t="s">
        <v>14</v>
      </c>
      <c r="F138" s="44" t="s">
        <v>29</v>
      </c>
      <c r="G138" s="144">
        <v>97000</v>
      </c>
      <c r="H138" s="45">
        <v>97260</v>
      </c>
      <c r="I138" s="71">
        <v>94212.62000000001</v>
      </c>
    </row>
    <row r="139" spans="1:9" ht="15" customHeight="1" x14ac:dyDescent="0.25">
      <c r="A139" s="72"/>
      <c r="B139" s="103"/>
      <c r="C139" s="46" t="s">
        <v>30</v>
      </c>
      <c r="D139" s="43" t="s">
        <v>14</v>
      </c>
      <c r="E139" s="43" t="s">
        <v>14</v>
      </c>
      <c r="F139" s="44" t="s">
        <v>31</v>
      </c>
      <c r="G139" s="144">
        <v>0</v>
      </c>
      <c r="H139" s="45">
        <v>0</v>
      </c>
      <c r="I139" s="71">
        <v>0</v>
      </c>
    </row>
    <row r="140" spans="1:9" ht="15" customHeight="1" x14ac:dyDescent="0.25">
      <c r="A140" s="72"/>
      <c r="B140" s="103"/>
      <c r="C140" s="46" t="s">
        <v>32</v>
      </c>
      <c r="D140" s="43" t="s">
        <v>14</v>
      </c>
      <c r="E140" s="43" t="s">
        <v>14</v>
      </c>
      <c r="F140" s="44" t="s">
        <v>33</v>
      </c>
      <c r="G140" s="144">
        <v>0</v>
      </c>
      <c r="H140" s="45">
        <v>0</v>
      </c>
      <c r="I140" s="71">
        <v>0</v>
      </c>
    </row>
    <row r="141" spans="1:9" ht="15" customHeight="1" x14ac:dyDescent="0.25">
      <c r="A141" s="72"/>
      <c r="B141" s="103"/>
      <c r="C141" s="46" t="s">
        <v>34</v>
      </c>
      <c r="D141" s="43" t="s">
        <v>14</v>
      </c>
      <c r="E141" s="43" t="s">
        <v>14</v>
      </c>
      <c r="F141" s="44" t="s">
        <v>35</v>
      </c>
      <c r="G141" s="144">
        <v>0</v>
      </c>
      <c r="H141" s="45">
        <v>493957</v>
      </c>
      <c r="I141" s="71">
        <v>83521</v>
      </c>
    </row>
    <row r="142" spans="1:9" ht="15" customHeight="1" x14ac:dyDescent="0.25">
      <c r="A142" s="72"/>
      <c r="B142" s="103"/>
      <c r="C142" s="46"/>
      <c r="D142" s="43"/>
      <c r="E142" s="43"/>
      <c r="F142" s="47" t="s">
        <v>26</v>
      </c>
      <c r="G142" s="144">
        <v>0</v>
      </c>
      <c r="H142" s="45">
        <v>493957</v>
      </c>
      <c r="I142" s="71">
        <v>83521</v>
      </c>
    </row>
    <row r="143" spans="1:9" ht="15" customHeight="1" x14ac:dyDescent="0.25">
      <c r="A143" s="72"/>
      <c r="B143" s="103"/>
      <c r="C143" s="46"/>
      <c r="D143" s="43"/>
      <c r="E143" s="43"/>
      <c r="F143" s="48" t="s">
        <v>27</v>
      </c>
      <c r="G143" s="144">
        <v>0</v>
      </c>
      <c r="H143" s="45">
        <v>0</v>
      </c>
      <c r="I143" s="71">
        <v>0</v>
      </c>
    </row>
    <row r="144" spans="1:9" ht="15" customHeight="1" x14ac:dyDescent="0.25">
      <c r="A144" s="72"/>
      <c r="B144" s="103"/>
      <c r="C144" s="46" t="s">
        <v>36</v>
      </c>
      <c r="D144" s="43" t="s">
        <v>14</v>
      </c>
      <c r="E144" s="43" t="s">
        <v>14</v>
      </c>
      <c r="F144" s="44" t="s">
        <v>37</v>
      </c>
      <c r="G144" s="144">
        <v>0</v>
      </c>
      <c r="H144" s="45">
        <v>0</v>
      </c>
      <c r="I144" s="71">
        <v>0</v>
      </c>
    </row>
    <row r="145" spans="1:9" ht="15" customHeight="1" x14ac:dyDescent="0.25">
      <c r="A145" s="72"/>
      <c r="B145" s="103"/>
      <c r="C145" s="46" t="s">
        <v>38</v>
      </c>
      <c r="D145" s="43" t="s">
        <v>14</v>
      </c>
      <c r="E145" s="43" t="s">
        <v>14</v>
      </c>
      <c r="F145" s="44" t="s">
        <v>39</v>
      </c>
      <c r="G145" s="144">
        <v>0</v>
      </c>
      <c r="H145" s="45">
        <v>0</v>
      </c>
      <c r="I145" s="71">
        <v>0</v>
      </c>
    </row>
    <row r="146" spans="1:9" ht="15" customHeight="1" x14ac:dyDescent="0.25">
      <c r="A146" s="72"/>
      <c r="B146" s="103"/>
      <c r="C146" s="46" t="s">
        <v>40</v>
      </c>
      <c r="D146" s="43" t="s">
        <v>14</v>
      </c>
      <c r="E146" s="43" t="s">
        <v>14</v>
      </c>
      <c r="F146" s="44" t="s">
        <v>41</v>
      </c>
      <c r="G146" s="144">
        <v>0</v>
      </c>
      <c r="H146" s="45">
        <v>0</v>
      </c>
      <c r="I146" s="71">
        <v>0</v>
      </c>
    </row>
    <row r="147" spans="1:9" ht="15" customHeight="1" x14ac:dyDescent="0.25">
      <c r="A147" s="72"/>
      <c r="B147" s="103"/>
      <c r="C147" s="46" t="s">
        <v>42</v>
      </c>
      <c r="D147" s="43" t="s">
        <v>14</v>
      </c>
      <c r="E147" s="43" t="s">
        <v>14</v>
      </c>
      <c r="F147" s="44" t="s">
        <v>43</v>
      </c>
      <c r="G147" s="144">
        <v>0</v>
      </c>
      <c r="H147" s="45">
        <v>0</v>
      </c>
      <c r="I147" s="71">
        <v>0</v>
      </c>
    </row>
    <row r="148" spans="1:9" ht="15" customHeight="1" x14ac:dyDescent="0.25">
      <c r="A148" s="72"/>
      <c r="B148" s="103"/>
      <c r="C148" s="46" t="s">
        <v>44</v>
      </c>
      <c r="D148" s="43" t="s">
        <v>14</v>
      </c>
      <c r="E148" s="43" t="s">
        <v>14</v>
      </c>
      <c r="F148" s="44" t="s">
        <v>45</v>
      </c>
      <c r="G148" s="144">
        <v>0</v>
      </c>
      <c r="H148" s="45">
        <v>0</v>
      </c>
      <c r="I148" s="71">
        <v>0</v>
      </c>
    </row>
    <row r="149" spans="1:9" ht="15" customHeight="1" x14ac:dyDescent="0.25">
      <c r="A149" s="72"/>
      <c r="B149" s="103"/>
      <c r="C149" s="50" t="s">
        <v>46</v>
      </c>
      <c r="D149" s="51" t="s">
        <v>14</v>
      </c>
      <c r="E149" s="51" t="s">
        <v>14</v>
      </c>
      <c r="F149" s="52" t="s">
        <v>47</v>
      </c>
      <c r="G149" s="144">
        <v>0</v>
      </c>
      <c r="H149" s="45">
        <v>249427</v>
      </c>
      <c r="I149" s="71">
        <v>249426.89</v>
      </c>
    </row>
    <row r="150" spans="1:9" ht="15" customHeight="1" x14ac:dyDescent="0.25">
      <c r="A150" s="72"/>
      <c r="B150" s="151" t="s">
        <v>171</v>
      </c>
      <c r="C150" s="152"/>
      <c r="D150" s="152"/>
      <c r="E150" s="152"/>
      <c r="F150" s="153"/>
      <c r="G150" s="108">
        <f>+SUM(G130:G149)-G142-G143-G136-G137</f>
        <v>14450000</v>
      </c>
      <c r="H150" s="55">
        <f>+SUM(H130:H149)-H142-H143-H136-H137</f>
        <v>22362192</v>
      </c>
      <c r="I150" s="56">
        <f>+SUM(I130:I149)-I142-I143-I136-I137</f>
        <v>18277306.909999996</v>
      </c>
    </row>
    <row r="151" spans="1:9" ht="15" customHeight="1" x14ac:dyDescent="0.25">
      <c r="A151" s="72"/>
      <c r="B151" s="114" t="s">
        <v>172</v>
      </c>
      <c r="C151" s="42" t="s">
        <v>13</v>
      </c>
      <c r="D151" s="43" t="s">
        <v>14</v>
      </c>
      <c r="E151" s="43" t="s">
        <v>14</v>
      </c>
      <c r="F151" s="44" t="s">
        <v>15</v>
      </c>
      <c r="G151" s="144">
        <v>0</v>
      </c>
      <c r="H151" s="45">
        <v>0</v>
      </c>
      <c r="I151" s="71">
        <v>0</v>
      </c>
    </row>
    <row r="152" spans="1:9" ht="15" customHeight="1" x14ac:dyDescent="0.25">
      <c r="A152" s="72"/>
      <c r="B152" s="103"/>
      <c r="C152" s="42" t="s">
        <v>16</v>
      </c>
      <c r="D152" s="43" t="s">
        <v>14</v>
      </c>
      <c r="E152" s="43" t="s">
        <v>14</v>
      </c>
      <c r="F152" s="44" t="s">
        <v>17</v>
      </c>
      <c r="G152" s="144">
        <v>0</v>
      </c>
      <c r="H152" s="45">
        <v>0</v>
      </c>
      <c r="I152" s="71">
        <v>0</v>
      </c>
    </row>
    <row r="153" spans="1:9" ht="15" customHeight="1" x14ac:dyDescent="0.25">
      <c r="A153" s="72"/>
      <c r="B153" s="103"/>
      <c r="C153" s="46" t="s">
        <v>18</v>
      </c>
      <c r="D153" s="43" t="s">
        <v>14</v>
      </c>
      <c r="E153" s="43" t="s">
        <v>14</v>
      </c>
      <c r="F153" s="44" t="s">
        <v>19</v>
      </c>
      <c r="G153" s="144">
        <v>0</v>
      </c>
      <c r="H153" s="45">
        <v>0</v>
      </c>
      <c r="I153" s="71">
        <v>0</v>
      </c>
    </row>
    <row r="154" spans="1:9" ht="15" customHeight="1" x14ac:dyDescent="0.25">
      <c r="A154" s="72"/>
      <c r="B154" s="103"/>
      <c r="C154" s="46" t="s">
        <v>20</v>
      </c>
      <c r="D154" s="43" t="s">
        <v>14</v>
      </c>
      <c r="E154" s="43" t="s">
        <v>14</v>
      </c>
      <c r="F154" s="44" t="s">
        <v>21</v>
      </c>
      <c r="G154" s="144">
        <v>1100</v>
      </c>
      <c r="H154" s="45">
        <v>1100</v>
      </c>
      <c r="I154" s="71">
        <v>1950</v>
      </c>
    </row>
    <row r="155" spans="1:9" ht="15" customHeight="1" x14ac:dyDescent="0.25">
      <c r="A155" s="72"/>
      <c r="B155" s="103"/>
      <c r="C155" s="46" t="s">
        <v>22</v>
      </c>
      <c r="D155" s="43" t="s">
        <v>14</v>
      </c>
      <c r="E155" s="43" t="s">
        <v>14</v>
      </c>
      <c r="F155" s="44" t="s">
        <v>23</v>
      </c>
      <c r="G155" s="144">
        <v>0</v>
      </c>
      <c r="H155" s="45">
        <v>0</v>
      </c>
      <c r="I155" s="71">
        <v>0</v>
      </c>
    </row>
    <row r="156" spans="1:9" ht="15" customHeight="1" x14ac:dyDescent="0.25">
      <c r="A156" s="72"/>
      <c r="B156" s="103"/>
      <c r="C156" s="46" t="s">
        <v>24</v>
      </c>
      <c r="D156" s="43" t="s">
        <v>14</v>
      </c>
      <c r="E156" s="43" t="s">
        <v>14</v>
      </c>
      <c r="F156" s="44" t="s">
        <v>25</v>
      </c>
      <c r="G156" s="144">
        <v>6330770</v>
      </c>
      <c r="H156" s="45">
        <v>9014978</v>
      </c>
      <c r="I156" s="71">
        <v>7430190.7000000002</v>
      </c>
    </row>
    <row r="157" spans="1:9" ht="15" customHeight="1" x14ac:dyDescent="0.25">
      <c r="A157" s="72"/>
      <c r="B157" s="103"/>
      <c r="C157" s="46"/>
      <c r="D157" s="43"/>
      <c r="E157" s="43"/>
      <c r="F157" s="47" t="s">
        <v>26</v>
      </c>
      <c r="G157" s="144">
        <v>6330000</v>
      </c>
      <c r="H157" s="45">
        <v>9014208</v>
      </c>
      <c r="I157" s="71">
        <v>7430000</v>
      </c>
    </row>
    <row r="158" spans="1:9" ht="15" customHeight="1" x14ac:dyDescent="0.25">
      <c r="A158" s="72"/>
      <c r="B158" s="103"/>
      <c r="C158" s="46"/>
      <c r="D158" s="43"/>
      <c r="E158" s="43"/>
      <c r="F158" s="48" t="s">
        <v>27</v>
      </c>
      <c r="G158" s="144">
        <v>0</v>
      </c>
      <c r="H158" s="45">
        <v>0</v>
      </c>
      <c r="I158" s="71">
        <v>0</v>
      </c>
    </row>
    <row r="159" spans="1:9" ht="15" customHeight="1" x14ac:dyDescent="0.25">
      <c r="A159" s="72"/>
      <c r="B159" s="103"/>
      <c r="C159" s="46" t="s">
        <v>28</v>
      </c>
      <c r="D159" s="43" t="s">
        <v>14</v>
      </c>
      <c r="E159" s="43" t="s">
        <v>14</v>
      </c>
      <c r="F159" s="44" t="s">
        <v>29</v>
      </c>
      <c r="G159" s="144">
        <v>1780</v>
      </c>
      <c r="H159" s="45">
        <v>1780</v>
      </c>
      <c r="I159" s="71">
        <v>6377.18</v>
      </c>
    </row>
    <row r="160" spans="1:9" ht="15" customHeight="1" x14ac:dyDescent="0.25">
      <c r="A160" s="72"/>
      <c r="B160" s="103"/>
      <c r="C160" s="46" t="s">
        <v>30</v>
      </c>
      <c r="D160" s="43" t="s">
        <v>14</v>
      </c>
      <c r="E160" s="43" t="s">
        <v>14</v>
      </c>
      <c r="F160" s="44" t="s">
        <v>31</v>
      </c>
      <c r="G160" s="144">
        <v>100</v>
      </c>
      <c r="H160" s="45">
        <v>100</v>
      </c>
      <c r="I160" s="71">
        <v>200.55</v>
      </c>
    </row>
    <row r="161" spans="1:9" ht="15" customHeight="1" x14ac:dyDescent="0.25">
      <c r="A161" s="72"/>
      <c r="B161" s="103"/>
      <c r="C161" s="46" t="s">
        <v>32</v>
      </c>
      <c r="D161" s="43" t="s">
        <v>14</v>
      </c>
      <c r="E161" s="43" t="s">
        <v>14</v>
      </c>
      <c r="F161" s="44" t="s">
        <v>33</v>
      </c>
      <c r="G161" s="144">
        <v>0</v>
      </c>
      <c r="H161" s="45">
        <v>0</v>
      </c>
      <c r="I161" s="71">
        <v>0</v>
      </c>
    </row>
    <row r="162" spans="1:9" ht="15" customHeight="1" x14ac:dyDescent="0.25">
      <c r="A162" s="72"/>
      <c r="B162" s="103"/>
      <c r="C162" s="46" t="s">
        <v>34</v>
      </c>
      <c r="D162" s="43" t="s">
        <v>14</v>
      </c>
      <c r="E162" s="43" t="s">
        <v>14</v>
      </c>
      <c r="F162" s="44" t="s">
        <v>35</v>
      </c>
      <c r="G162" s="144">
        <v>0</v>
      </c>
      <c r="H162" s="45">
        <v>0</v>
      </c>
      <c r="I162" s="71">
        <v>0</v>
      </c>
    </row>
    <row r="163" spans="1:9" ht="15" customHeight="1" x14ac:dyDescent="0.25">
      <c r="A163" s="72"/>
      <c r="B163" s="103"/>
      <c r="C163" s="46"/>
      <c r="D163" s="43"/>
      <c r="E163" s="43"/>
      <c r="F163" s="47" t="s">
        <v>26</v>
      </c>
      <c r="G163" s="144">
        <v>0</v>
      </c>
      <c r="H163" s="45">
        <v>0</v>
      </c>
      <c r="I163" s="71">
        <v>0</v>
      </c>
    </row>
    <row r="164" spans="1:9" ht="15" customHeight="1" x14ac:dyDescent="0.25">
      <c r="A164" s="72"/>
      <c r="B164" s="103"/>
      <c r="C164" s="46"/>
      <c r="D164" s="43"/>
      <c r="E164" s="43"/>
      <c r="F164" s="48" t="s">
        <v>27</v>
      </c>
      <c r="G164" s="144">
        <v>0</v>
      </c>
      <c r="H164" s="45">
        <v>0</v>
      </c>
      <c r="I164" s="71">
        <v>0</v>
      </c>
    </row>
    <row r="165" spans="1:9" ht="15" customHeight="1" x14ac:dyDescent="0.25">
      <c r="A165" s="72"/>
      <c r="B165" s="103"/>
      <c r="C165" s="46" t="s">
        <v>36</v>
      </c>
      <c r="D165" s="43" t="s">
        <v>14</v>
      </c>
      <c r="E165" s="43" t="s">
        <v>14</v>
      </c>
      <c r="F165" s="44" t="s">
        <v>37</v>
      </c>
      <c r="G165" s="144">
        <v>0</v>
      </c>
      <c r="H165" s="45">
        <v>0</v>
      </c>
      <c r="I165" s="71">
        <v>0</v>
      </c>
    </row>
    <row r="166" spans="1:9" ht="15" customHeight="1" x14ac:dyDescent="0.25">
      <c r="A166" s="72"/>
      <c r="B166" s="103"/>
      <c r="C166" s="46" t="s">
        <v>38</v>
      </c>
      <c r="D166" s="43" t="s">
        <v>14</v>
      </c>
      <c r="E166" s="43" t="s">
        <v>14</v>
      </c>
      <c r="F166" s="44" t="s">
        <v>39</v>
      </c>
      <c r="G166" s="144">
        <v>0</v>
      </c>
      <c r="H166" s="45">
        <v>0</v>
      </c>
      <c r="I166" s="71">
        <v>0</v>
      </c>
    </row>
    <row r="167" spans="1:9" ht="15" customHeight="1" x14ac:dyDescent="0.25">
      <c r="A167" s="72"/>
      <c r="B167" s="103"/>
      <c r="C167" s="46" t="s">
        <v>40</v>
      </c>
      <c r="D167" s="43" t="s">
        <v>14</v>
      </c>
      <c r="E167" s="43" t="s">
        <v>14</v>
      </c>
      <c r="F167" s="44" t="s">
        <v>41</v>
      </c>
      <c r="G167" s="144">
        <v>0</v>
      </c>
      <c r="H167" s="45">
        <v>0</v>
      </c>
      <c r="I167" s="71">
        <v>0</v>
      </c>
    </row>
    <row r="168" spans="1:9" ht="15" customHeight="1" x14ac:dyDescent="0.25">
      <c r="A168" s="72"/>
      <c r="B168" s="103"/>
      <c r="C168" s="46" t="s">
        <v>42</v>
      </c>
      <c r="D168" s="43" t="s">
        <v>14</v>
      </c>
      <c r="E168" s="43" t="s">
        <v>14</v>
      </c>
      <c r="F168" s="44" t="s">
        <v>43</v>
      </c>
      <c r="G168" s="144">
        <v>0</v>
      </c>
      <c r="H168" s="45">
        <v>0</v>
      </c>
      <c r="I168" s="71">
        <v>0</v>
      </c>
    </row>
    <row r="169" spans="1:9" ht="15" customHeight="1" x14ac:dyDescent="0.25">
      <c r="A169" s="72"/>
      <c r="B169" s="103"/>
      <c r="C169" s="46" t="s">
        <v>44</v>
      </c>
      <c r="D169" s="43" t="s">
        <v>14</v>
      </c>
      <c r="E169" s="43" t="s">
        <v>14</v>
      </c>
      <c r="F169" s="44" t="s">
        <v>45</v>
      </c>
      <c r="G169" s="144">
        <v>0</v>
      </c>
      <c r="H169" s="45">
        <v>0</v>
      </c>
      <c r="I169" s="71">
        <v>0</v>
      </c>
    </row>
    <row r="170" spans="1:9" ht="15" customHeight="1" x14ac:dyDescent="0.25">
      <c r="A170" s="72"/>
      <c r="B170" s="103"/>
      <c r="C170" s="50" t="s">
        <v>46</v>
      </c>
      <c r="D170" s="51" t="s">
        <v>14</v>
      </c>
      <c r="E170" s="51" t="s">
        <v>14</v>
      </c>
      <c r="F170" s="52" t="s">
        <v>47</v>
      </c>
      <c r="G170" s="144">
        <v>0</v>
      </c>
      <c r="H170" s="45">
        <v>157456</v>
      </c>
      <c r="I170" s="71">
        <v>157455.5</v>
      </c>
    </row>
    <row r="171" spans="1:9" ht="15" customHeight="1" x14ac:dyDescent="0.25">
      <c r="A171" s="72"/>
      <c r="B171" s="151" t="s">
        <v>173</v>
      </c>
      <c r="C171" s="152"/>
      <c r="D171" s="152"/>
      <c r="E171" s="152"/>
      <c r="F171" s="153"/>
      <c r="G171" s="108">
        <f>+SUM(G151:G170)-G163-G164-G157-G158</f>
        <v>6333750</v>
      </c>
      <c r="H171" s="55">
        <f>+SUM(H151:H170)-H163-H164-H157-H158</f>
        <v>9175414</v>
      </c>
      <c r="I171" s="56">
        <f>+SUM(I151:I170)-I163-I164-I157-I158</f>
        <v>7596173.9299999997</v>
      </c>
    </row>
    <row r="172" spans="1:9" ht="15" customHeight="1" x14ac:dyDescent="0.25">
      <c r="A172" s="72"/>
      <c r="B172" s="114" t="s">
        <v>174</v>
      </c>
      <c r="C172" s="42" t="s">
        <v>13</v>
      </c>
      <c r="D172" s="43" t="s">
        <v>14</v>
      </c>
      <c r="E172" s="43" t="s">
        <v>14</v>
      </c>
      <c r="F172" s="44" t="s">
        <v>15</v>
      </c>
      <c r="G172" s="144">
        <v>0</v>
      </c>
      <c r="H172" s="45">
        <v>0</v>
      </c>
      <c r="I172" s="71">
        <v>0</v>
      </c>
    </row>
    <row r="173" spans="1:9" ht="15" customHeight="1" x14ac:dyDescent="0.25">
      <c r="A173" s="72"/>
      <c r="B173" s="103"/>
      <c r="C173" s="42" t="s">
        <v>16</v>
      </c>
      <c r="D173" s="43" t="s">
        <v>14</v>
      </c>
      <c r="E173" s="43" t="s">
        <v>14</v>
      </c>
      <c r="F173" s="44" t="s">
        <v>17</v>
      </c>
      <c r="G173" s="144">
        <v>0</v>
      </c>
      <c r="H173" s="45">
        <v>0</v>
      </c>
      <c r="I173" s="71">
        <v>0</v>
      </c>
    </row>
    <row r="174" spans="1:9" ht="15" customHeight="1" x14ac:dyDescent="0.25">
      <c r="A174" s="72"/>
      <c r="B174" s="103"/>
      <c r="C174" s="46" t="s">
        <v>18</v>
      </c>
      <c r="D174" s="43" t="s">
        <v>14</v>
      </c>
      <c r="E174" s="43" t="s">
        <v>14</v>
      </c>
      <c r="F174" s="44" t="s">
        <v>19</v>
      </c>
      <c r="G174" s="144">
        <v>0</v>
      </c>
      <c r="H174" s="45">
        <v>0</v>
      </c>
      <c r="I174" s="71">
        <v>0</v>
      </c>
    </row>
    <row r="175" spans="1:9" ht="15" customHeight="1" x14ac:dyDescent="0.25">
      <c r="A175" s="72"/>
      <c r="B175" s="103"/>
      <c r="C175" s="46" t="s">
        <v>20</v>
      </c>
      <c r="D175" s="43" t="s">
        <v>14</v>
      </c>
      <c r="E175" s="43" t="s">
        <v>14</v>
      </c>
      <c r="F175" s="44" t="s">
        <v>21</v>
      </c>
      <c r="G175" s="144">
        <v>0</v>
      </c>
      <c r="H175" s="45">
        <v>49765</v>
      </c>
      <c r="I175" s="71">
        <v>131.25</v>
      </c>
    </row>
    <row r="176" spans="1:9" ht="15" customHeight="1" x14ac:dyDescent="0.25">
      <c r="A176" s="72"/>
      <c r="B176" s="103"/>
      <c r="C176" s="46" t="s">
        <v>22</v>
      </c>
      <c r="D176" s="43" t="s">
        <v>14</v>
      </c>
      <c r="E176" s="43" t="s">
        <v>14</v>
      </c>
      <c r="F176" s="44" t="s">
        <v>23</v>
      </c>
      <c r="G176" s="144">
        <v>0</v>
      </c>
      <c r="H176" s="45">
        <v>0</v>
      </c>
      <c r="I176" s="71">
        <v>0</v>
      </c>
    </row>
    <row r="177" spans="1:9" ht="15" customHeight="1" x14ac:dyDescent="0.25">
      <c r="A177" s="72"/>
      <c r="B177" s="103"/>
      <c r="C177" s="46" t="s">
        <v>24</v>
      </c>
      <c r="D177" s="43" t="s">
        <v>14</v>
      </c>
      <c r="E177" s="43" t="s">
        <v>14</v>
      </c>
      <c r="F177" s="44" t="s">
        <v>25</v>
      </c>
      <c r="G177" s="144">
        <v>4654540</v>
      </c>
      <c r="H177" s="45">
        <v>5912920</v>
      </c>
      <c r="I177" s="71">
        <v>5454540</v>
      </c>
    </row>
    <row r="178" spans="1:9" ht="15" customHeight="1" x14ac:dyDescent="0.25">
      <c r="A178" s="72"/>
      <c r="B178" s="103"/>
      <c r="C178" s="46"/>
      <c r="D178" s="43"/>
      <c r="E178" s="43"/>
      <c r="F178" s="47" t="s">
        <v>26</v>
      </c>
      <c r="G178" s="144">
        <v>4654540</v>
      </c>
      <c r="H178" s="45">
        <v>5912920</v>
      </c>
      <c r="I178" s="71">
        <v>5454540</v>
      </c>
    </row>
    <row r="179" spans="1:9" ht="15" customHeight="1" x14ac:dyDescent="0.25">
      <c r="A179" s="72"/>
      <c r="B179" s="103"/>
      <c r="C179" s="46"/>
      <c r="D179" s="43"/>
      <c r="E179" s="43"/>
      <c r="F179" s="48" t="s">
        <v>27</v>
      </c>
      <c r="G179" s="144">
        <v>0</v>
      </c>
      <c r="H179" s="45">
        <v>0</v>
      </c>
      <c r="I179" s="71">
        <v>0</v>
      </c>
    </row>
    <row r="180" spans="1:9" ht="15" customHeight="1" x14ac:dyDescent="0.25">
      <c r="A180" s="72"/>
      <c r="B180" s="103"/>
      <c r="C180" s="46" t="s">
        <v>28</v>
      </c>
      <c r="D180" s="43" t="s">
        <v>14</v>
      </c>
      <c r="E180" s="43" t="s">
        <v>14</v>
      </c>
      <c r="F180" s="44" t="s">
        <v>29</v>
      </c>
      <c r="G180" s="144">
        <v>48650</v>
      </c>
      <c r="H180" s="45">
        <v>198885</v>
      </c>
      <c r="I180" s="71">
        <v>14540.9</v>
      </c>
    </row>
    <row r="181" spans="1:9" ht="15" customHeight="1" x14ac:dyDescent="0.25">
      <c r="A181" s="72"/>
      <c r="B181" s="103"/>
      <c r="C181" s="46" t="s">
        <v>30</v>
      </c>
      <c r="D181" s="43" t="s">
        <v>14</v>
      </c>
      <c r="E181" s="43" t="s">
        <v>14</v>
      </c>
      <c r="F181" s="44" t="s">
        <v>31</v>
      </c>
      <c r="G181" s="144">
        <v>0</v>
      </c>
      <c r="H181" s="45">
        <v>0</v>
      </c>
      <c r="I181" s="71">
        <v>0</v>
      </c>
    </row>
    <row r="182" spans="1:9" ht="15" customHeight="1" x14ac:dyDescent="0.25">
      <c r="A182" s="72"/>
      <c r="B182" s="103"/>
      <c r="C182" s="46" t="s">
        <v>32</v>
      </c>
      <c r="D182" s="43" t="s">
        <v>14</v>
      </c>
      <c r="E182" s="43" t="s">
        <v>14</v>
      </c>
      <c r="F182" s="44" t="s">
        <v>33</v>
      </c>
      <c r="G182" s="144">
        <v>0</v>
      </c>
      <c r="H182" s="45">
        <v>0</v>
      </c>
      <c r="I182" s="71">
        <v>0</v>
      </c>
    </row>
    <row r="183" spans="1:9" ht="15" customHeight="1" x14ac:dyDescent="0.25">
      <c r="A183" s="72"/>
      <c r="B183" s="103"/>
      <c r="C183" s="46" t="s">
        <v>34</v>
      </c>
      <c r="D183" s="43" t="s">
        <v>14</v>
      </c>
      <c r="E183" s="43" t="s">
        <v>14</v>
      </c>
      <c r="F183" s="44" t="s">
        <v>35</v>
      </c>
      <c r="G183" s="144">
        <v>0</v>
      </c>
      <c r="H183" s="45">
        <v>444225</v>
      </c>
      <c r="I183" s="71">
        <v>30000</v>
      </c>
    </row>
    <row r="184" spans="1:9" ht="15" customHeight="1" x14ac:dyDescent="0.25">
      <c r="A184" s="72"/>
      <c r="B184" s="103"/>
      <c r="C184" s="46"/>
      <c r="D184" s="43"/>
      <c r="E184" s="43"/>
      <c r="F184" s="47" t="s">
        <v>26</v>
      </c>
      <c r="G184" s="144">
        <v>0</v>
      </c>
      <c r="H184" s="45">
        <v>444225</v>
      </c>
      <c r="I184" s="71">
        <v>30000</v>
      </c>
    </row>
    <row r="185" spans="1:9" ht="15" customHeight="1" x14ac:dyDescent="0.25">
      <c r="A185" s="72"/>
      <c r="B185" s="103"/>
      <c r="C185" s="46"/>
      <c r="D185" s="43"/>
      <c r="E185" s="43"/>
      <c r="F185" s="48" t="s">
        <v>27</v>
      </c>
      <c r="G185" s="144">
        <v>0</v>
      </c>
      <c r="H185" s="45">
        <v>0</v>
      </c>
      <c r="I185" s="71">
        <v>0</v>
      </c>
    </row>
    <row r="186" spans="1:9" ht="15" customHeight="1" x14ac:dyDescent="0.25">
      <c r="A186" s="72"/>
      <c r="B186" s="103"/>
      <c r="C186" s="46" t="s">
        <v>36</v>
      </c>
      <c r="D186" s="43" t="s">
        <v>14</v>
      </c>
      <c r="E186" s="43" t="s">
        <v>14</v>
      </c>
      <c r="F186" s="44" t="s">
        <v>37</v>
      </c>
      <c r="G186" s="144">
        <v>0</v>
      </c>
      <c r="H186" s="45">
        <v>0</v>
      </c>
      <c r="I186" s="71">
        <v>0</v>
      </c>
    </row>
    <row r="187" spans="1:9" ht="15" customHeight="1" x14ac:dyDescent="0.25">
      <c r="A187" s="72"/>
      <c r="B187" s="103"/>
      <c r="C187" s="46" t="s">
        <v>38</v>
      </c>
      <c r="D187" s="43" t="s">
        <v>14</v>
      </c>
      <c r="E187" s="43" t="s">
        <v>14</v>
      </c>
      <c r="F187" s="44" t="s">
        <v>39</v>
      </c>
      <c r="G187" s="144">
        <v>0</v>
      </c>
      <c r="H187" s="45">
        <v>0</v>
      </c>
      <c r="I187" s="71">
        <v>0</v>
      </c>
    </row>
    <row r="188" spans="1:9" ht="15" customHeight="1" x14ac:dyDescent="0.25">
      <c r="A188" s="72"/>
      <c r="B188" s="103"/>
      <c r="C188" s="46" t="s">
        <v>40</v>
      </c>
      <c r="D188" s="43" t="s">
        <v>14</v>
      </c>
      <c r="E188" s="43" t="s">
        <v>14</v>
      </c>
      <c r="F188" s="44" t="s">
        <v>41</v>
      </c>
      <c r="G188" s="144">
        <v>0</v>
      </c>
      <c r="H188" s="45">
        <v>0</v>
      </c>
      <c r="I188" s="71">
        <v>0</v>
      </c>
    </row>
    <row r="189" spans="1:9" ht="15" customHeight="1" x14ac:dyDescent="0.25">
      <c r="A189" s="72"/>
      <c r="B189" s="103"/>
      <c r="C189" s="46" t="s">
        <v>42</v>
      </c>
      <c r="D189" s="43" t="s">
        <v>14</v>
      </c>
      <c r="E189" s="43" t="s">
        <v>14</v>
      </c>
      <c r="F189" s="44" t="s">
        <v>43</v>
      </c>
      <c r="G189" s="144">
        <v>0</v>
      </c>
      <c r="H189" s="45">
        <v>0</v>
      </c>
      <c r="I189" s="71">
        <v>0</v>
      </c>
    </row>
    <row r="190" spans="1:9" ht="15" customHeight="1" x14ac:dyDescent="0.25">
      <c r="A190" s="72"/>
      <c r="B190" s="103"/>
      <c r="C190" s="46" t="s">
        <v>44</v>
      </c>
      <c r="D190" s="43" t="s">
        <v>14</v>
      </c>
      <c r="E190" s="43" t="s">
        <v>14</v>
      </c>
      <c r="F190" s="44" t="s">
        <v>45</v>
      </c>
      <c r="G190" s="144">
        <v>0</v>
      </c>
      <c r="H190" s="45">
        <v>0</v>
      </c>
      <c r="I190" s="71">
        <v>0</v>
      </c>
    </row>
    <row r="191" spans="1:9" ht="15" customHeight="1" x14ac:dyDescent="0.25">
      <c r="A191" s="72"/>
      <c r="B191" s="103"/>
      <c r="C191" s="50" t="s">
        <v>46</v>
      </c>
      <c r="D191" s="51" t="s">
        <v>14</v>
      </c>
      <c r="E191" s="51" t="s">
        <v>14</v>
      </c>
      <c r="F191" s="52" t="s">
        <v>47</v>
      </c>
      <c r="G191" s="144">
        <v>0</v>
      </c>
      <c r="H191" s="45">
        <v>210063</v>
      </c>
      <c r="I191" s="71">
        <v>210062.15</v>
      </c>
    </row>
    <row r="192" spans="1:9" ht="15" customHeight="1" x14ac:dyDescent="0.25">
      <c r="A192" s="72"/>
      <c r="B192" s="151" t="s">
        <v>175</v>
      </c>
      <c r="C192" s="152"/>
      <c r="D192" s="152"/>
      <c r="E192" s="152"/>
      <c r="F192" s="153"/>
      <c r="G192" s="108">
        <f>+SUM(G172:G191)-G184-G185-G178-G179</f>
        <v>4703190</v>
      </c>
      <c r="H192" s="55">
        <f>+SUM(H172:H191)-H184-H185-H178-H179</f>
        <v>6815858</v>
      </c>
      <c r="I192" s="56">
        <f>+SUM(I172:I191)-I184-I185-I178-I179</f>
        <v>5709274.3000000007</v>
      </c>
    </row>
    <row r="193" spans="1:9" ht="15" customHeight="1" x14ac:dyDescent="0.25">
      <c r="A193" s="72"/>
      <c r="B193" s="114" t="s">
        <v>176</v>
      </c>
      <c r="C193" s="42" t="s">
        <v>13</v>
      </c>
      <c r="D193" s="43" t="s">
        <v>14</v>
      </c>
      <c r="E193" s="43" t="s">
        <v>14</v>
      </c>
      <c r="F193" s="44" t="s">
        <v>15</v>
      </c>
      <c r="G193" s="144">
        <v>0</v>
      </c>
      <c r="H193" s="45">
        <v>0</v>
      </c>
      <c r="I193" s="71">
        <v>0</v>
      </c>
    </row>
    <row r="194" spans="1:9" ht="15" customHeight="1" x14ac:dyDescent="0.25">
      <c r="A194" s="72"/>
      <c r="B194" s="103"/>
      <c r="C194" s="42" t="s">
        <v>16</v>
      </c>
      <c r="D194" s="43" t="s">
        <v>14</v>
      </c>
      <c r="E194" s="43" t="s">
        <v>14</v>
      </c>
      <c r="F194" s="44" t="s">
        <v>17</v>
      </c>
      <c r="G194" s="144">
        <v>0</v>
      </c>
      <c r="H194" s="45">
        <v>0</v>
      </c>
      <c r="I194" s="71">
        <v>0</v>
      </c>
    </row>
    <row r="195" spans="1:9" ht="15" customHeight="1" x14ac:dyDescent="0.25">
      <c r="A195" s="72"/>
      <c r="B195" s="103"/>
      <c r="C195" s="46" t="s">
        <v>18</v>
      </c>
      <c r="D195" s="43" t="s">
        <v>14</v>
      </c>
      <c r="E195" s="43" t="s">
        <v>14</v>
      </c>
      <c r="F195" s="44" t="s">
        <v>19</v>
      </c>
      <c r="G195" s="144">
        <v>0</v>
      </c>
      <c r="H195" s="45">
        <v>0</v>
      </c>
      <c r="I195" s="71">
        <v>0</v>
      </c>
    </row>
    <row r="196" spans="1:9" ht="15" customHeight="1" x14ac:dyDescent="0.25">
      <c r="A196" s="72"/>
      <c r="B196" s="103"/>
      <c r="C196" s="46" t="s">
        <v>20</v>
      </c>
      <c r="D196" s="43" t="s">
        <v>14</v>
      </c>
      <c r="E196" s="43" t="s">
        <v>14</v>
      </c>
      <c r="F196" s="44" t="s">
        <v>21</v>
      </c>
      <c r="G196" s="144">
        <v>0</v>
      </c>
      <c r="H196" s="45">
        <v>0</v>
      </c>
      <c r="I196" s="71">
        <v>0</v>
      </c>
    </row>
    <row r="197" spans="1:9" ht="15" customHeight="1" x14ac:dyDescent="0.25">
      <c r="A197" s="72"/>
      <c r="B197" s="103"/>
      <c r="C197" s="46" t="s">
        <v>22</v>
      </c>
      <c r="D197" s="43" t="s">
        <v>14</v>
      </c>
      <c r="E197" s="43" t="s">
        <v>14</v>
      </c>
      <c r="F197" s="44" t="s">
        <v>23</v>
      </c>
      <c r="G197" s="144">
        <v>0</v>
      </c>
      <c r="H197" s="45">
        <v>0</v>
      </c>
      <c r="I197" s="71">
        <v>0</v>
      </c>
    </row>
    <row r="198" spans="1:9" ht="15" customHeight="1" x14ac:dyDescent="0.25">
      <c r="A198" s="72"/>
      <c r="B198" s="103"/>
      <c r="C198" s="46" t="s">
        <v>24</v>
      </c>
      <c r="D198" s="43" t="s">
        <v>14</v>
      </c>
      <c r="E198" s="43" t="s">
        <v>14</v>
      </c>
      <c r="F198" s="44" t="s">
        <v>25</v>
      </c>
      <c r="G198" s="144">
        <v>1120000</v>
      </c>
      <c r="H198" s="45">
        <v>1347389</v>
      </c>
      <c r="I198" s="71">
        <v>1220000</v>
      </c>
    </row>
    <row r="199" spans="1:9" ht="15" customHeight="1" x14ac:dyDescent="0.25">
      <c r="A199" s="72"/>
      <c r="B199" s="103"/>
      <c r="C199" s="46"/>
      <c r="D199" s="43"/>
      <c r="E199" s="43"/>
      <c r="F199" s="47" t="s">
        <v>26</v>
      </c>
      <c r="G199" s="144">
        <v>1120000</v>
      </c>
      <c r="H199" s="45">
        <v>1347389</v>
      </c>
      <c r="I199" s="71">
        <v>1220000</v>
      </c>
    </row>
    <row r="200" spans="1:9" ht="15" customHeight="1" x14ac:dyDescent="0.25">
      <c r="A200" s="72"/>
      <c r="B200" s="103"/>
      <c r="C200" s="46"/>
      <c r="D200" s="43"/>
      <c r="E200" s="43"/>
      <c r="F200" s="48" t="s">
        <v>27</v>
      </c>
      <c r="G200" s="144">
        <v>0</v>
      </c>
      <c r="H200" s="45">
        <v>0</v>
      </c>
      <c r="I200" s="71">
        <v>0</v>
      </c>
    </row>
    <row r="201" spans="1:9" ht="15" customHeight="1" x14ac:dyDescent="0.25">
      <c r="A201" s="72"/>
      <c r="B201" s="103"/>
      <c r="C201" s="46" t="s">
        <v>28</v>
      </c>
      <c r="D201" s="43" t="s">
        <v>14</v>
      </c>
      <c r="E201" s="43" t="s">
        <v>14</v>
      </c>
      <c r="F201" s="44" t="s">
        <v>29</v>
      </c>
      <c r="G201" s="144">
        <v>100</v>
      </c>
      <c r="H201" s="45">
        <v>100</v>
      </c>
      <c r="I201" s="71">
        <v>468.5</v>
      </c>
    </row>
    <row r="202" spans="1:9" ht="15" customHeight="1" x14ac:dyDescent="0.25">
      <c r="A202" s="72"/>
      <c r="B202" s="103"/>
      <c r="C202" s="46" t="s">
        <v>30</v>
      </c>
      <c r="D202" s="43" t="s">
        <v>14</v>
      </c>
      <c r="E202" s="43" t="s">
        <v>14</v>
      </c>
      <c r="F202" s="44" t="s">
        <v>31</v>
      </c>
      <c r="G202" s="144">
        <v>0</v>
      </c>
      <c r="H202" s="45">
        <v>0</v>
      </c>
      <c r="I202" s="71">
        <v>0</v>
      </c>
    </row>
    <row r="203" spans="1:9" ht="15" customHeight="1" x14ac:dyDescent="0.25">
      <c r="A203" s="72"/>
      <c r="B203" s="103"/>
      <c r="C203" s="46" t="s">
        <v>32</v>
      </c>
      <c r="D203" s="43" t="s">
        <v>14</v>
      </c>
      <c r="E203" s="43" t="s">
        <v>14</v>
      </c>
      <c r="F203" s="44" t="s">
        <v>33</v>
      </c>
      <c r="G203" s="144">
        <v>0</v>
      </c>
      <c r="H203" s="45">
        <v>0</v>
      </c>
      <c r="I203" s="71">
        <v>0</v>
      </c>
    </row>
    <row r="204" spans="1:9" ht="15" customHeight="1" x14ac:dyDescent="0.25">
      <c r="A204" s="72"/>
      <c r="B204" s="103"/>
      <c r="C204" s="46" t="s">
        <v>34</v>
      </c>
      <c r="D204" s="43" t="s">
        <v>14</v>
      </c>
      <c r="E204" s="43" t="s">
        <v>14</v>
      </c>
      <c r="F204" s="44" t="s">
        <v>35</v>
      </c>
      <c r="G204" s="144">
        <v>0</v>
      </c>
      <c r="H204" s="45">
        <v>0</v>
      </c>
      <c r="I204" s="71">
        <v>0</v>
      </c>
    </row>
    <row r="205" spans="1:9" ht="15" customHeight="1" x14ac:dyDescent="0.25">
      <c r="A205" s="72"/>
      <c r="B205" s="103"/>
      <c r="C205" s="46"/>
      <c r="D205" s="43"/>
      <c r="E205" s="43"/>
      <c r="F205" s="47" t="s">
        <v>26</v>
      </c>
      <c r="G205" s="144">
        <v>0</v>
      </c>
      <c r="H205" s="45">
        <v>0</v>
      </c>
      <c r="I205" s="71">
        <v>0</v>
      </c>
    </row>
    <row r="206" spans="1:9" ht="15" customHeight="1" x14ac:dyDescent="0.25">
      <c r="A206" s="72"/>
      <c r="B206" s="103"/>
      <c r="C206" s="46"/>
      <c r="D206" s="43"/>
      <c r="E206" s="43"/>
      <c r="F206" s="48" t="s">
        <v>27</v>
      </c>
      <c r="G206" s="144">
        <v>0</v>
      </c>
      <c r="H206" s="45">
        <v>0</v>
      </c>
      <c r="I206" s="71">
        <v>0</v>
      </c>
    </row>
    <row r="207" spans="1:9" ht="15" customHeight="1" x14ac:dyDescent="0.25">
      <c r="A207" s="72"/>
      <c r="B207" s="103"/>
      <c r="C207" s="46" t="s">
        <v>36</v>
      </c>
      <c r="D207" s="43" t="s">
        <v>14</v>
      </c>
      <c r="E207" s="43" t="s">
        <v>14</v>
      </c>
      <c r="F207" s="44" t="s">
        <v>37</v>
      </c>
      <c r="G207" s="144">
        <v>0</v>
      </c>
      <c r="H207" s="45">
        <v>0</v>
      </c>
      <c r="I207" s="71">
        <v>0</v>
      </c>
    </row>
    <row r="208" spans="1:9" ht="15" customHeight="1" x14ac:dyDescent="0.25">
      <c r="A208" s="72"/>
      <c r="B208" s="103"/>
      <c r="C208" s="46" t="s">
        <v>38</v>
      </c>
      <c r="D208" s="43" t="s">
        <v>14</v>
      </c>
      <c r="E208" s="43" t="s">
        <v>14</v>
      </c>
      <c r="F208" s="44" t="s">
        <v>39</v>
      </c>
      <c r="G208" s="144">
        <v>0</v>
      </c>
      <c r="H208" s="45">
        <v>0</v>
      </c>
      <c r="I208" s="71">
        <v>0</v>
      </c>
    </row>
    <row r="209" spans="1:9" ht="15" customHeight="1" x14ac:dyDescent="0.25">
      <c r="A209" s="72"/>
      <c r="B209" s="103"/>
      <c r="C209" s="46" t="s">
        <v>40</v>
      </c>
      <c r="D209" s="43" t="s">
        <v>14</v>
      </c>
      <c r="E209" s="43" t="s">
        <v>14</v>
      </c>
      <c r="F209" s="44" t="s">
        <v>41</v>
      </c>
      <c r="G209" s="144">
        <v>0</v>
      </c>
      <c r="H209" s="45">
        <v>0</v>
      </c>
      <c r="I209" s="71">
        <v>0</v>
      </c>
    </row>
    <row r="210" spans="1:9" ht="15" customHeight="1" x14ac:dyDescent="0.25">
      <c r="A210" s="72"/>
      <c r="B210" s="103"/>
      <c r="C210" s="46" t="s">
        <v>42</v>
      </c>
      <c r="D210" s="43" t="s">
        <v>14</v>
      </c>
      <c r="E210" s="43" t="s">
        <v>14</v>
      </c>
      <c r="F210" s="44" t="s">
        <v>43</v>
      </c>
      <c r="G210" s="144">
        <v>0</v>
      </c>
      <c r="H210" s="45">
        <v>0</v>
      </c>
      <c r="I210" s="71">
        <v>0</v>
      </c>
    </row>
    <row r="211" spans="1:9" ht="15" customHeight="1" x14ac:dyDescent="0.25">
      <c r="A211" s="72"/>
      <c r="B211" s="103"/>
      <c r="C211" s="46" t="s">
        <v>44</v>
      </c>
      <c r="D211" s="43" t="s">
        <v>14</v>
      </c>
      <c r="E211" s="43" t="s">
        <v>14</v>
      </c>
      <c r="F211" s="44" t="s">
        <v>45</v>
      </c>
      <c r="G211" s="144">
        <v>0</v>
      </c>
      <c r="H211" s="45">
        <v>0</v>
      </c>
      <c r="I211" s="71">
        <v>0</v>
      </c>
    </row>
    <row r="212" spans="1:9" ht="15" customHeight="1" x14ac:dyDescent="0.25">
      <c r="A212" s="72"/>
      <c r="B212" s="103"/>
      <c r="C212" s="50" t="s">
        <v>46</v>
      </c>
      <c r="D212" s="51" t="s">
        <v>14</v>
      </c>
      <c r="E212" s="51" t="s">
        <v>14</v>
      </c>
      <c r="F212" s="52" t="s">
        <v>47</v>
      </c>
      <c r="G212" s="144">
        <v>0</v>
      </c>
      <c r="H212" s="45">
        <v>7856</v>
      </c>
      <c r="I212" s="71">
        <v>7855.98</v>
      </c>
    </row>
    <row r="213" spans="1:9" ht="15" customHeight="1" x14ac:dyDescent="0.25">
      <c r="A213" s="72"/>
      <c r="B213" s="151" t="s">
        <v>177</v>
      </c>
      <c r="C213" s="152"/>
      <c r="D213" s="152"/>
      <c r="E213" s="152"/>
      <c r="F213" s="153"/>
      <c r="G213" s="108">
        <f>+SUM(G193:G212)-G205-G206-G199-G200</f>
        <v>1120100</v>
      </c>
      <c r="H213" s="55">
        <f>+SUM(H193:H212)-H205-H206-H199-H200</f>
        <v>1355345</v>
      </c>
      <c r="I213" s="56">
        <f>+SUM(I193:I212)-I205-I206-I199-I200</f>
        <v>1228324.48</v>
      </c>
    </row>
    <row r="214" spans="1:9" ht="15" customHeight="1" x14ac:dyDescent="0.25">
      <c r="A214" s="72"/>
      <c r="B214" s="114" t="s">
        <v>178</v>
      </c>
      <c r="C214" s="42" t="s">
        <v>13</v>
      </c>
      <c r="D214" s="43" t="s">
        <v>14</v>
      </c>
      <c r="E214" s="43" t="s">
        <v>14</v>
      </c>
      <c r="F214" s="44" t="s">
        <v>15</v>
      </c>
      <c r="G214" s="144">
        <v>0</v>
      </c>
      <c r="H214" s="45">
        <v>0</v>
      </c>
      <c r="I214" s="71">
        <v>0</v>
      </c>
    </row>
    <row r="215" spans="1:9" ht="15" customHeight="1" x14ac:dyDescent="0.25">
      <c r="A215" s="72"/>
      <c r="B215" s="103"/>
      <c r="C215" s="42" t="s">
        <v>16</v>
      </c>
      <c r="D215" s="43" t="s">
        <v>14</v>
      </c>
      <c r="E215" s="43" t="s">
        <v>14</v>
      </c>
      <c r="F215" s="44" t="s">
        <v>17</v>
      </c>
      <c r="G215" s="144">
        <v>0</v>
      </c>
      <c r="H215" s="45">
        <v>0</v>
      </c>
      <c r="I215" s="71">
        <v>0</v>
      </c>
    </row>
    <row r="216" spans="1:9" ht="15" customHeight="1" x14ac:dyDescent="0.25">
      <c r="A216" s="72"/>
      <c r="B216" s="103"/>
      <c r="C216" s="46" t="s">
        <v>18</v>
      </c>
      <c r="D216" s="43" t="s">
        <v>14</v>
      </c>
      <c r="E216" s="43" t="s">
        <v>14</v>
      </c>
      <c r="F216" s="44" t="s">
        <v>19</v>
      </c>
      <c r="G216" s="144">
        <v>0</v>
      </c>
      <c r="H216" s="45">
        <v>0</v>
      </c>
      <c r="I216" s="71">
        <v>0</v>
      </c>
    </row>
    <row r="217" spans="1:9" ht="15" customHeight="1" x14ac:dyDescent="0.25">
      <c r="A217" s="72"/>
      <c r="B217" s="103"/>
      <c r="C217" s="46" t="s">
        <v>20</v>
      </c>
      <c r="D217" s="43" t="s">
        <v>14</v>
      </c>
      <c r="E217" s="43" t="s">
        <v>14</v>
      </c>
      <c r="F217" s="44" t="s">
        <v>21</v>
      </c>
      <c r="G217" s="144">
        <v>0</v>
      </c>
      <c r="H217" s="45">
        <v>0</v>
      </c>
      <c r="I217" s="71">
        <v>0</v>
      </c>
    </row>
    <row r="218" spans="1:9" ht="15" customHeight="1" x14ac:dyDescent="0.25">
      <c r="A218" s="72"/>
      <c r="B218" s="103"/>
      <c r="C218" s="46" t="s">
        <v>22</v>
      </c>
      <c r="D218" s="43" t="s">
        <v>14</v>
      </c>
      <c r="E218" s="43" t="s">
        <v>14</v>
      </c>
      <c r="F218" s="44" t="s">
        <v>23</v>
      </c>
      <c r="G218" s="144">
        <v>0</v>
      </c>
      <c r="H218" s="45">
        <v>0</v>
      </c>
      <c r="I218" s="71">
        <v>0</v>
      </c>
    </row>
    <row r="219" spans="1:9" ht="15" customHeight="1" x14ac:dyDescent="0.25">
      <c r="A219" s="72"/>
      <c r="B219" s="103"/>
      <c r="C219" s="46" t="s">
        <v>24</v>
      </c>
      <c r="D219" s="43" t="s">
        <v>14</v>
      </c>
      <c r="E219" s="43" t="s">
        <v>14</v>
      </c>
      <c r="F219" s="44" t="s">
        <v>25</v>
      </c>
      <c r="G219" s="144">
        <v>1100000</v>
      </c>
      <c r="H219" s="45">
        <v>1104700</v>
      </c>
      <c r="I219" s="71">
        <v>1104699.25</v>
      </c>
    </row>
    <row r="220" spans="1:9" ht="15" customHeight="1" x14ac:dyDescent="0.25">
      <c r="A220" s="72"/>
      <c r="B220" s="103"/>
      <c r="C220" s="46"/>
      <c r="D220" s="43"/>
      <c r="E220" s="43"/>
      <c r="F220" s="47" t="s">
        <v>26</v>
      </c>
      <c r="G220" s="144">
        <v>1100000</v>
      </c>
      <c r="H220" s="45">
        <v>1100000</v>
      </c>
      <c r="I220" s="71">
        <v>1100000</v>
      </c>
    </row>
    <row r="221" spans="1:9" ht="15" customHeight="1" x14ac:dyDescent="0.25">
      <c r="A221" s="72"/>
      <c r="B221" s="103"/>
      <c r="C221" s="46"/>
      <c r="D221" s="43"/>
      <c r="E221" s="43"/>
      <c r="F221" s="48" t="s">
        <v>27</v>
      </c>
      <c r="G221" s="144">
        <v>0</v>
      </c>
      <c r="H221" s="45">
        <v>0</v>
      </c>
      <c r="I221" s="71">
        <v>0</v>
      </c>
    </row>
    <row r="222" spans="1:9" ht="15" customHeight="1" x14ac:dyDescent="0.25">
      <c r="A222" s="72"/>
      <c r="B222" s="103"/>
      <c r="C222" s="46" t="s">
        <v>28</v>
      </c>
      <c r="D222" s="43" t="s">
        <v>14</v>
      </c>
      <c r="E222" s="43" t="s">
        <v>14</v>
      </c>
      <c r="F222" s="44" t="s">
        <v>29</v>
      </c>
      <c r="G222" s="144">
        <v>5000</v>
      </c>
      <c r="H222" s="45">
        <v>5000</v>
      </c>
      <c r="I222" s="71">
        <v>0</v>
      </c>
    </row>
    <row r="223" spans="1:9" ht="15" customHeight="1" x14ac:dyDescent="0.25">
      <c r="A223" s="72"/>
      <c r="B223" s="103"/>
      <c r="C223" s="46" t="s">
        <v>30</v>
      </c>
      <c r="D223" s="43" t="s">
        <v>14</v>
      </c>
      <c r="E223" s="43" t="s">
        <v>14</v>
      </c>
      <c r="F223" s="44" t="s">
        <v>31</v>
      </c>
      <c r="G223" s="144">
        <v>0</v>
      </c>
      <c r="H223" s="45">
        <v>0</v>
      </c>
      <c r="I223" s="71">
        <v>0</v>
      </c>
    </row>
    <row r="224" spans="1:9" ht="15" customHeight="1" x14ac:dyDescent="0.25">
      <c r="A224" s="72"/>
      <c r="B224" s="103"/>
      <c r="C224" s="46" t="s">
        <v>32</v>
      </c>
      <c r="D224" s="43" t="s">
        <v>14</v>
      </c>
      <c r="E224" s="43" t="s">
        <v>14</v>
      </c>
      <c r="F224" s="44" t="s">
        <v>33</v>
      </c>
      <c r="G224" s="144">
        <v>0</v>
      </c>
      <c r="H224" s="45">
        <v>0</v>
      </c>
      <c r="I224" s="71">
        <v>0</v>
      </c>
    </row>
    <row r="225" spans="1:15" ht="15" customHeight="1" x14ac:dyDescent="0.25">
      <c r="A225" s="72"/>
      <c r="B225" s="103"/>
      <c r="C225" s="46" t="s">
        <v>34</v>
      </c>
      <c r="D225" s="43" t="s">
        <v>14</v>
      </c>
      <c r="E225" s="43" t="s">
        <v>14</v>
      </c>
      <c r="F225" s="44" t="s">
        <v>35</v>
      </c>
      <c r="G225" s="144">
        <v>0</v>
      </c>
      <c r="H225" s="45">
        <v>178330</v>
      </c>
      <c r="I225" s="71">
        <v>178330</v>
      </c>
    </row>
    <row r="226" spans="1:15" ht="15" customHeight="1" x14ac:dyDescent="0.25">
      <c r="A226" s="72"/>
      <c r="B226" s="103"/>
      <c r="C226" s="46"/>
      <c r="D226" s="43"/>
      <c r="E226" s="43"/>
      <c r="F226" s="47" t="s">
        <v>26</v>
      </c>
      <c r="G226" s="144">
        <v>0</v>
      </c>
      <c r="H226" s="45">
        <v>177330</v>
      </c>
      <c r="I226" s="71">
        <v>177330</v>
      </c>
    </row>
    <row r="227" spans="1:15" ht="15" customHeight="1" x14ac:dyDescent="0.25">
      <c r="A227" s="72"/>
      <c r="B227" s="103"/>
      <c r="C227" s="46"/>
      <c r="D227" s="43"/>
      <c r="E227" s="43"/>
      <c r="F227" s="48" t="s">
        <v>27</v>
      </c>
      <c r="G227" s="144">
        <v>0</v>
      </c>
      <c r="H227" s="45">
        <v>0</v>
      </c>
      <c r="I227" s="71">
        <v>0</v>
      </c>
    </row>
    <row r="228" spans="1:15" ht="15" customHeight="1" x14ac:dyDescent="0.25">
      <c r="A228" s="72"/>
      <c r="B228" s="103"/>
      <c r="C228" s="46" t="s">
        <v>36</v>
      </c>
      <c r="D228" s="43" t="s">
        <v>14</v>
      </c>
      <c r="E228" s="43" t="s">
        <v>14</v>
      </c>
      <c r="F228" s="44" t="s">
        <v>37</v>
      </c>
      <c r="G228" s="144">
        <v>0</v>
      </c>
      <c r="H228" s="45">
        <v>0</v>
      </c>
      <c r="I228" s="71">
        <v>0</v>
      </c>
    </row>
    <row r="229" spans="1:15" ht="15" customHeight="1" x14ac:dyDescent="0.25">
      <c r="A229" s="72"/>
      <c r="B229" s="103"/>
      <c r="C229" s="46" t="s">
        <v>38</v>
      </c>
      <c r="D229" s="43" t="s">
        <v>14</v>
      </c>
      <c r="E229" s="43" t="s">
        <v>14</v>
      </c>
      <c r="F229" s="44" t="s">
        <v>39</v>
      </c>
      <c r="G229" s="144">
        <v>0</v>
      </c>
      <c r="H229" s="45">
        <v>0</v>
      </c>
      <c r="I229" s="71">
        <v>0</v>
      </c>
    </row>
    <row r="230" spans="1:15" ht="15" customHeight="1" x14ac:dyDescent="0.25">
      <c r="A230" s="72"/>
      <c r="B230" s="103"/>
      <c r="C230" s="46" t="s">
        <v>40</v>
      </c>
      <c r="D230" s="43" t="s">
        <v>14</v>
      </c>
      <c r="E230" s="43" t="s">
        <v>14</v>
      </c>
      <c r="F230" s="44" t="s">
        <v>41</v>
      </c>
      <c r="G230" s="144">
        <v>0</v>
      </c>
      <c r="H230" s="45">
        <v>0</v>
      </c>
      <c r="I230" s="71">
        <v>0</v>
      </c>
    </row>
    <row r="231" spans="1:15" ht="15" customHeight="1" x14ac:dyDescent="0.25">
      <c r="A231" s="72"/>
      <c r="B231" s="103"/>
      <c r="C231" s="46" t="s">
        <v>42</v>
      </c>
      <c r="D231" s="43" t="s">
        <v>14</v>
      </c>
      <c r="E231" s="43" t="s">
        <v>14</v>
      </c>
      <c r="F231" s="44" t="s">
        <v>43</v>
      </c>
      <c r="G231" s="144">
        <v>0</v>
      </c>
      <c r="H231" s="45">
        <v>0</v>
      </c>
      <c r="I231" s="71">
        <v>0</v>
      </c>
    </row>
    <row r="232" spans="1:15" ht="15" customHeight="1" x14ac:dyDescent="0.25">
      <c r="A232" s="72"/>
      <c r="B232" s="103"/>
      <c r="C232" s="46" t="s">
        <v>44</v>
      </c>
      <c r="D232" s="43" t="s">
        <v>14</v>
      </c>
      <c r="E232" s="43" t="s">
        <v>14</v>
      </c>
      <c r="F232" s="44" t="s">
        <v>45</v>
      </c>
      <c r="G232" s="144">
        <v>0</v>
      </c>
      <c r="H232" s="45">
        <v>0</v>
      </c>
      <c r="I232" s="71">
        <v>0</v>
      </c>
    </row>
    <row r="233" spans="1:15" ht="15" customHeight="1" x14ac:dyDescent="0.25">
      <c r="A233" s="72"/>
      <c r="B233" s="103"/>
      <c r="C233" s="50" t="s">
        <v>46</v>
      </c>
      <c r="D233" s="51" t="s">
        <v>14</v>
      </c>
      <c r="E233" s="51" t="s">
        <v>14</v>
      </c>
      <c r="F233" s="52" t="s">
        <v>47</v>
      </c>
      <c r="G233" s="53">
        <v>0</v>
      </c>
      <c r="H233" s="54">
        <v>422889</v>
      </c>
      <c r="I233" s="70">
        <v>422888.3</v>
      </c>
    </row>
    <row r="234" spans="1:15" ht="15" customHeight="1" x14ac:dyDescent="0.25">
      <c r="A234" s="72"/>
      <c r="B234" s="151" t="s">
        <v>179</v>
      </c>
      <c r="C234" s="152"/>
      <c r="D234" s="152"/>
      <c r="E234" s="152"/>
      <c r="F234" s="153"/>
      <c r="G234" s="55">
        <f>+SUM(G214:G233)-G226-G227-G220-G221</f>
        <v>1105000</v>
      </c>
      <c r="H234" s="55">
        <f>+SUM(H214:H233)-H226-H227-H220-H221</f>
        <v>1710919</v>
      </c>
      <c r="I234" s="56">
        <f>+SUM(I214:I233)-I226-I227-I220-I221</f>
        <v>1705917.5499999998</v>
      </c>
    </row>
    <row r="235" spans="1:15" ht="15" customHeight="1" thickBot="1" x14ac:dyDescent="0.3">
      <c r="A235" s="57" t="s">
        <v>286</v>
      </c>
      <c r="B235" s="57"/>
      <c r="C235" s="58"/>
      <c r="D235" s="58"/>
      <c r="E235" s="58"/>
      <c r="F235" s="58"/>
      <c r="G235" s="59">
        <f>+G24+G45+G66+G87+G108+G129+G150+G171+G192+G213+G234</f>
        <v>165358288</v>
      </c>
      <c r="H235" s="59">
        <f t="shared" ref="H235:I235" si="0">+H24+H45+H66+H87+H108+H129+H150+H171+H192+H213+H234</f>
        <v>251971099.25</v>
      </c>
      <c r="I235" s="60">
        <f t="shared" si="0"/>
        <v>203920913.70999998</v>
      </c>
    </row>
    <row r="236" spans="1:15" ht="15" customHeight="1" x14ac:dyDescent="0.25">
      <c r="I236" s="63"/>
    </row>
    <row r="237" spans="1:15" ht="15" customHeight="1" x14ac:dyDescent="0.25">
      <c r="H237" s="61"/>
      <c r="J237" s="28"/>
      <c r="K237" s="43"/>
      <c r="L237" s="71"/>
      <c r="M237" s="71"/>
      <c r="N237" s="71"/>
      <c r="O237" s="71"/>
    </row>
    <row r="238" spans="1:15" ht="15" customHeight="1" x14ac:dyDescent="0.25">
      <c r="G238" s="61"/>
      <c r="H238" s="61"/>
      <c r="I238" s="61"/>
      <c r="J238" s="72"/>
      <c r="K238" s="43"/>
      <c r="L238" s="71"/>
      <c r="M238" s="71"/>
      <c r="N238" s="71"/>
      <c r="O238" s="71"/>
    </row>
    <row r="239" spans="1:15" ht="15" customHeight="1" x14ac:dyDescent="0.25">
      <c r="G239" s="61"/>
      <c r="H239" s="61"/>
      <c r="I239" s="61"/>
    </row>
    <row r="240" spans="1:15" ht="15" customHeight="1" x14ac:dyDescent="0.25">
      <c r="G240" s="61"/>
      <c r="H240" s="61"/>
      <c r="I240" s="61"/>
    </row>
    <row r="241" spans="7:9" ht="15" customHeight="1" x14ac:dyDescent="0.25">
      <c r="G241" s="61"/>
      <c r="H241" s="61"/>
      <c r="I241" s="61"/>
    </row>
    <row r="242" spans="7:9" ht="15" customHeight="1" x14ac:dyDescent="0.25">
      <c r="G242" s="61"/>
      <c r="H242" s="61"/>
      <c r="I242" s="61"/>
    </row>
    <row r="243" spans="7:9" ht="15" customHeight="1" x14ac:dyDescent="0.25">
      <c r="G243" s="61"/>
      <c r="H243" s="61"/>
      <c r="I243" s="61"/>
    </row>
    <row r="244" spans="7:9" ht="15" customHeight="1" x14ac:dyDescent="0.25">
      <c r="G244" s="61"/>
      <c r="H244" s="61"/>
      <c r="I244" s="61"/>
    </row>
    <row r="245" spans="7:9" ht="15" customHeight="1" x14ac:dyDescent="0.25">
      <c r="G245" s="61"/>
      <c r="H245" s="61"/>
      <c r="I245" s="61"/>
    </row>
    <row r="246" spans="7:9" ht="15" customHeight="1" x14ac:dyDescent="0.25">
      <c r="G246" s="61"/>
      <c r="H246" s="61"/>
      <c r="I246" s="61"/>
    </row>
    <row r="247" spans="7:9" ht="15" customHeight="1" x14ac:dyDescent="0.25">
      <c r="G247" s="61"/>
      <c r="H247" s="61"/>
      <c r="I247" s="61"/>
    </row>
    <row r="248" spans="7:9" ht="15" customHeight="1" x14ac:dyDescent="0.25">
      <c r="G248" s="61"/>
      <c r="H248" s="61"/>
      <c r="I248" s="61"/>
    </row>
    <row r="249" spans="7:9" ht="15" customHeight="1" x14ac:dyDescent="0.25">
      <c r="G249" s="61"/>
      <c r="H249" s="61"/>
      <c r="I249" s="61"/>
    </row>
    <row r="250" spans="7:9" ht="15" customHeight="1" x14ac:dyDescent="0.25">
      <c r="G250" s="61"/>
      <c r="H250" s="61"/>
      <c r="I250" s="61"/>
    </row>
    <row r="251" spans="7:9" ht="15" customHeight="1" x14ac:dyDescent="0.25">
      <c r="G251" s="61"/>
      <c r="H251" s="61"/>
      <c r="I251" s="61"/>
    </row>
    <row r="252" spans="7:9" ht="15" customHeight="1" x14ac:dyDescent="0.25">
      <c r="G252" s="61"/>
      <c r="H252" s="61"/>
      <c r="I252" s="61"/>
    </row>
    <row r="253" spans="7:9" ht="15" customHeight="1" x14ac:dyDescent="0.25">
      <c r="G253" s="61"/>
      <c r="H253" s="61"/>
      <c r="I253" s="61"/>
    </row>
    <row r="254" spans="7:9" ht="15" customHeight="1" x14ac:dyDescent="0.25">
      <c r="G254" s="61"/>
      <c r="H254" s="61"/>
      <c r="I254" s="61"/>
    </row>
    <row r="255" spans="7:9" ht="15" customHeight="1" x14ac:dyDescent="0.25">
      <c r="G255" s="61"/>
      <c r="H255" s="61"/>
      <c r="I255" s="61"/>
    </row>
    <row r="256" spans="7:9" ht="15" customHeight="1" x14ac:dyDescent="0.25">
      <c r="G256" s="61"/>
      <c r="H256" s="61"/>
      <c r="I256" s="61"/>
    </row>
    <row r="257" spans="7:9" ht="15" customHeight="1" x14ac:dyDescent="0.25">
      <c r="G257" s="61"/>
      <c r="H257" s="61"/>
      <c r="I257" s="61"/>
    </row>
    <row r="258" spans="7:9" ht="15" customHeight="1" x14ac:dyDescent="0.25">
      <c r="G258" s="61"/>
      <c r="H258" s="61"/>
      <c r="I258" s="61"/>
    </row>
  </sheetData>
  <mergeCells count="11">
    <mergeCell ref="B24:F24"/>
    <mergeCell ref="B45:F45"/>
    <mergeCell ref="B234:F234"/>
    <mergeCell ref="B213:F213"/>
    <mergeCell ref="B192:F192"/>
    <mergeCell ref="B171:F171"/>
    <mergeCell ref="B150:F150"/>
    <mergeCell ref="B129:F129"/>
    <mergeCell ref="B108:F108"/>
    <mergeCell ref="B87:F87"/>
    <mergeCell ref="B66:F66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 C25:E44 C46:E65 C235:E235 C214:E233 C193:E212 C172:E191 C151:E170 C130:E149 C109:E128 C88:E107 C67:E8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>
    <pageSetUpPr fitToPage="1"/>
  </sheetPr>
  <dimension ref="A1:L170"/>
  <sheetViews>
    <sheetView showGridLines="0" zoomScale="120" zoomScaleNormal="120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J115" sqref="J115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9" width="14.33203125" style="27" customWidth="1"/>
    <col min="10" max="10" width="15" style="27" bestFit="1" customWidth="1"/>
    <col min="11" max="16384" width="23.33203125" style="27"/>
  </cols>
  <sheetData>
    <row r="1" spans="1:12" ht="15" customHeight="1" x14ac:dyDescent="0.25">
      <c r="A1" s="26" t="s">
        <v>287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ht="15" customHeight="1" thickBot="1" x14ac:dyDescent="0.3">
      <c r="B2" s="28"/>
      <c r="C2" s="28"/>
      <c r="D2" s="28"/>
      <c r="E2" s="28"/>
      <c r="F2" s="28"/>
      <c r="G2" s="28"/>
      <c r="J2" s="29" t="s">
        <v>2</v>
      </c>
    </row>
    <row r="3" spans="1:12" ht="31.5" customHeight="1" thickBot="1" x14ac:dyDescent="0.3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2" s="28" customFormat="1" ht="15" customHeight="1" x14ac:dyDescent="0.2">
      <c r="A4" s="170" t="s">
        <v>285</v>
      </c>
      <c r="B4" s="100" t="s">
        <v>12</v>
      </c>
      <c r="C4" s="42" t="s">
        <v>13</v>
      </c>
      <c r="D4" s="43" t="s">
        <v>14</v>
      </c>
      <c r="E4" s="43" t="s">
        <v>14</v>
      </c>
      <c r="F4" s="43" t="s">
        <v>14</v>
      </c>
      <c r="G4" s="44" t="s">
        <v>58</v>
      </c>
      <c r="H4" s="37">
        <v>307000</v>
      </c>
      <c r="I4" s="38">
        <v>323930</v>
      </c>
      <c r="J4" s="67">
        <v>303748.27999999997</v>
      </c>
      <c r="K4" s="39"/>
    </row>
    <row r="5" spans="1:12" s="28" customFormat="1" ht="15" customHeight="1" x14ac:dyDescent="0.2">
      <c r="A5" s="170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144">
        <v>210000</v>
      </c>
      <c r="I5" s="45">
        <v>300509</v>
      </c>
      <c r="J5" s="71">
        <v>204822.21000000002</v>
      </c>
    </row>
    <row r="6" spans="1:12" s="28" customFormat="1" ht="15" customHeight="1" x14ac:dyDescent="0.2">
      <c r="A6" s="170"/>
      <c r="B6" s="41"/>
      <c r="C6" s="46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144">
        <v>5000</v>
      </c>
      <c r="I6" s="45">
        <v>0</v>
      </c>
      <c r="J6" s="71">
        <v>0</v>
      </c>
      <c r="K6" s="39"/>
    </row>
    <row r="7" spans="1:12" s="28" customFormat="1" ht="15" customHeight="1" x14ac:dyDescent="0.2">
      <c r="A7" s="170"/>
      <c r="B7" s="41"/>
      <c r="C7" s="46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144">
        <v>26007462</v>
      </c>
      <c r="I7" s="45">
        <v>24501570.25</v>
      </c>
      <c r="J7" s="71">
        <v>18675073.350000001</v>
      </c>
      <c r="K7" s="39"/>
    </row>
    <row r="8" spans="1:12" s="28" customFormat="1" ht="15" customHeight="1" x14ac:dyDescent="0.2">
      <c r="A8" s="41"/>
      <c r="B8" s="41"/>
      <c r="C8" s="46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144">
        <v>110000</v>
      </c>
      <c r="I8" s="45">
        <v>167630</v>
      </c>
      <c r="J8" s="71">
        <v>82198.960000000006</v>
      </c>
      <c r="K8" s="39"/>
    </row>
    <row r="9" spans="1:12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144">
        <v>7500</v>
      </c>
      <c r="I9" s="45">
        <v>111740</v>
      </c>
      <c r="J9" s="71">
        <v>84884.55</v>
      </c>
      <c r="K9" s="39"/>
    </row>
    <row r="10" spans="1:12" s="28" customFormat="1" ht="15" customHeight="1" x14ac:dyDescent="0.2">
      <c r="A10" s="41"/>
      <c r="B10" s="41"/>
      <c r="C10" s="46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144">
        <v>0</v>
      </c>
      <c r="I10" s="45">
        <v>0</v>
      </c>
      <c r="J10" s="71">
        <v>0</v>
      </c>
      <c r="K10" s="39"/>
    </row>
    <row r="11" spans="1:12" s="28" customFormat="1" ht="15" customHeight="1" x14ac:dyDescent="0.2">
      <c r="A11" s="41"/>
      <c r="B11" s="41"/>
      <c r="C11" s="46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144">
        <v>0</v>
      </c>
      <c r="I11" s="45">
        <v>0</v>
      </c>
      <c r="J11" s="71">
        <v>0</v>
      </c>
      <c r="K11" s="71"/>
      <c r="L11" s="71"/>
    </row>
    <row r="12" spans="1:12" s="28" customFormat="1" ht="15" customHeight="1" x14ac:dyDescent="0.2">
      <c r="A12" s="41"/>
      <c r="B12" s="41"/>
      <c r="C12" s="46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144">
        <v>0</v>
      </c>
      <c r="I12" s="45">
        <v>0</v>
      </c>
      <c r="J12" s="71">
        <v>0</v>
      </c>
      <c r="K12" s="39"/>
    </row>
    <row r="13" spans="1:12" s="28" customFormat="1" ht="15" customHeight="1" x14ac:dyDescent="0.2">
      <c r="A13" s="41"/>
      <c r="B13" s="103"/>
      <c r="C13" s="46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144">
        <v>0</v>
      </c>
      <c r="I13" s="45">
        <v>0</v>
      </c>
      <c r="J13" s="71">
        <v>0</v>
      </c>
      <c r="K13" s="39"/>
    </row>
    <row r="14" spans="1:12" s="28" customFormat="1" ht="15" customHeight="1" x14ac:dyDescent="0.2">
      <c r="A14" s="41"/>
      <c r="B14" s="103"/>
      <c r="C14" s="50" t="s">
        <v>36</v>
      </c>
      <c r="D14" s="51" t="s">
        <v>14</v>
      </c>
      <c r="E14" s="51" t="s">
        <v>14</v>
      </c>
      <c r="F14" s="51" t="s">
        <v>14</v>
      </c>
      <c r="G14" s="52" t="s">
        <v>64</v>
      </c>
      <c r="H14" s="144">
        <v>0</v>
      </c>
      <c r="I14" s="45">
        <v>0</v>
      </c>
      <c r="J14" s="71">
        <v>0</v>
      </c>
      <c r="K14" s="39"/>
    </row>
    <row r="15" spans="1:12" s="28" customFormat="1" ht="15" customHeight="1" x14ac:dyDescent="0.2">
      <c r="A15" s="41"/>
      <c r="B15" s="151" t="s">
        <v>48</v>
      </c>
      <c r="C15" s="152"/>
      <c r="D15" s="152"/>
      <c r="E15" s="152"/>
      <c r="F15" s="152"/>
      <c r="G15" s="153"/>
      <c r="H15" s="108">
        <f>+SUM(H4:H14)</f>
        <v>26646962</v>
      </c>
      <c r="I15" s="55">
        <f>+SUM(I4:I14)</f>
        <v>25405379.25</v>
      </c>
      <c r="J15" s="56">
        <f>+SUM(J4:J14)</f>
        <v>19350727.350000001</v>
      </c>
      <c r="K15" s="39"/>
    </row>
    <row r="16" spans="1:12" s="28" customFormat="1" ht="15" customHeight="1" x14ac:dyDescent="0.2">
      <c r="A16" s="41"/>
      <c r="B16" s="105" t="s">
        <v>160</v>
      </c>
      <c r="C16" s="42" t="s">
        <v>13</v>
      </c>
      <c r="D16" s="43" t="s">
        <v>14</v>
      </c>
      <c r="E16" s="43" t="s">
        <v>14</v>
      </c>
      <c r="F16" s="43" t="s">
        <v>14</v>
      </c>
      <c r="G16" s="44" t="s">
        <v>58</v>
      </c>
      <c r="H16" s="144">
        <v>3712730</v>
      </c>
      <c r="I16" s="45">
        <v>3862336</v>
      </c>
      <c r="J16" s="71">
        <v>3681616.6500000004</v>
      </c>
      <c r="K16" s="111"/>
    </row>
    <row r="17" spans="1:11" s="28" customFormat="1" ht="15" customHeight="1" x14ac:dyDescent="0.2">
      <c r="A17" s="41"/>
      <c r="B17" s="103"/>
      <c r="C17" s="42" t="s">
        <v>16</v>
      </c>
      <c r="D17" s="43" t="s">
        <v>14</v>
      </c>
      <c r="E17" s="43" t="s">
        <v>14</v>
      </c>
      <c r="F17" s="43" t="s">
        <v>14</v>
      </c>
      <c r="G17" s="44" t="s">
        <v>59</v>
      </c>
      <c r="H17" s="144">
        <v>2310870</v>
      </c>
      <c r="I17" s="45">
        <v>3922319</v>
      </c>
      <c r="J17" s="71">
        <v>3087596.7399999998</v>
      </c>
      <c r="K17" s="39"/>
    </row>
    <row r="18" spans="1:11" s="28" customFormat="1" ht="15" customHeight="1" x14ac:dyDescent="0.2">
      <c r="A18" s="41"/>
      <c r="B18" s="103"/>
      <c r="C18" s="46" t="s">
        <v>18</v>
      </c>
      <c r="D18" s="43" t="s">
        <v>14</v>
      </c>
      <c r="E18" s="43" t="s">
        <v>14</v>
      </c>
      <c r="F18" s="43" t="s">
        <v>14</v>
      </c>
      <c r="G18" s="44" t="s">
        <v>60</v>
      </c>
      <c r="H18" s="144">
        <v>300</v>
      </c>
      <c r="I18" s="45">
        <v>20300</v>
      </c>
      <c r="J18" s="71">
        <v>15403.6</v>
      </c>
      <c r="K18" s="39"/>
    </row>
    <row r="19" spans="1:11" s="28" customFormat="1" ht="15" customHeight="1" x14ac:dyDescent="0.2">
      <c r="A19" s="41"/>
      <c r="B19" s="103"/>
      <c r="C19" s="46" t="s">
        <v>20</v>
      </c>
      <c r="D19" s="43" t="s">
        <v>14</v>
      </c>
      <c r="E19" s="43" t="s">
        <v>14</v>
      </c>
      <c r="F19" s="43" t="s">
        <v>14</v>
      </c>
      <c r="G19" s="44" t="s">
        <v>25</v>
      </c>
      <c r="H19" s="144">
        <v>9000</v>
      </c>
      <c r="I19" s="45">
        <v>9000</v>
      </c>
      <c r="J19" s="71">
        <v>5661.3</v>
      </c>
      <c r="K19" s="39"/>
    </row>
    <row r="20" spans="1:11" s="28" customFormat="1" ht="15" customHeight="1" x14ac:dyDescent="0.2">
      <c r="A20" s="41"/>
      <c r="B20" s="103"/>
      <c r="C20" s="46" t="s">
        <v>22</v>
      </c>
      <c r="D20" s="43" t="s">
        <v>14</v>
      </c>
      <c r="E20" s="43" t="s">
        <v>14</v>
      </c>
      <c r="F20" s="43" t="s">
        <v>14</v>
      </c>
      <c r="G20" s="44" t="s">
        <v>61</v>
      </c>
      <c r="H20" s="144">
        <v>0</v>
      </c>
      <c r="I20" s="45">
        <v>0</v>
      </c>
      <c r="J20" s="71">
        <v>0</v>
      </c>
    </row>
    <row r="21" spans="1:11" s="28" customFormat="1" ht="15" customHeight="1" x14ac:dyDescent="0.2">
      <c r="A21" s="41"/>
      <c r="B21" s="103"/>
      <c r="C21" s="46" t="s">
        <v>24</v>
      </c>
      <c r="D21" s="43" t="s">
        <v>14</v>
      </c>
      <c r="E21" s="43" t="s">
        <v>14</v>
      </c>
      <c r="F21" s="43" t="s">
        <v>14</v>
      </c>
      <c r="G21" s="44" t="s">
        <v>62</v>
      </c>
      <c r="H21" s="144">
        <v>3600</v>
      </c>
      <c r="I21" s="45">
        <v>3600</v>
      </c>
      <c r="J21" s="71">
        <v>638.48</v>
      </c>
    </row>
    <row r="22" spans="1:11" s="28" customFormat="1" ht="15" customHeight="1" x14ac:dyDescent="0.2">
      <c r="A22" s="41"/>
      <c r="B22" s="103"/>
      <c r="C22" s="46" t="s">
        <v>28</v>
      </c>
      <c r="D22" s="43" t="s">
        <v>14</v>
      </c>
      <c r="E22" s="43" t="s">
        <v>14</v>
      </c>
      <c r="F22" s="43" t="s">
        <v>14</v>
      </c>
      <c r="G22" s="44" t="s">
        <v>63</v>
      </c>
      <c r="H22" s="144">
        <v>0</v>
      </c>
      <c r="I22" s="45">
        <v>452760</v>
      </c>
      <c r="J22" s="71">
        <v>5328.3899999999994</v>
      </c>
    </row>
    <row r="23" spans="1:11" s="28" customFormat="1" ht="15" customHeight="1" x14ac:dyDescent="0.2">
      <c r="A23" s="41"/>
      <c r="B23" s="103"/>
      <c r="C23" s="46" t="s">
        <v>30</v>
      </c>
      <c r="D23" s="43" t="s">
        <v>14</v>
      </c>
      <c r="E23" s="43" t="s">
        <v>14</v>
      </c>
      <c r="F23" s="43" t="s">
        <v>14</v>
      </c>
      <c r="G23" s="44" t="s">
        <v>35</v>
      </c>
      <c r="H23" s="144">
        <v>0</v>
      </c>
      <c r="I23" s="45">
        <v>0</v>
      </c>
      <c r="J23" s="71">
        <v>0</v>
      </c>
    </row>
    <row r="24" spans="1:11" s="28" customFormat="1" ht="15" customHeight="1" x14ac:dyDescent="0.2">
      <c r="A24" s="41"/>
      <c r="B24" s="103"/>
      <c r="C24" s="46" t="s">
        <v>32</v>
      </c>
      <c r="D24" s="43" t="s">
        <v>14</v>
      </c>
      <c r="E24" s="43" t="s">
        <v>14</v>
      </c>
      <c r="F24" s="43" t="s">
        <v>14</v>
      </c>
      <c r="G24" s="44" t="s">
        <v>37</v>
      </c>
      <c r="H24" s="144">
        <v>0</v>
      </c>
      <c r="I24" s="45">
        <v>0</v>
      </c>
      <c r="J24" s="71">
        <v>0</v>
      </c>
    </row>
    <row r="25" spans="1:11" s="28" customFormat="1" ht="15" customHeight="1" x14ac:dyDescent="0.2">
      <c r="A25" s="41"/>
      <c r="B25" s="103"/>
      <c r="C25" s="46" t="s">
        <v>34</v>
      </c>
      <c r="D25" s="43" t="s">
        <v>14</v>
      </c>
      <c r="E25" s="43" t="s">
        <v>14</v>
      </c>
      <c r="F25" s="43" t="s">
        <v>14</v>
      </c>
      <c r="G25" s="44" t="s">
        <v>39</v>
      </c>
      <c r="H25" s="144">
        <v>0</v>
      </c>
      <c r="I25" s="45">
        <v>0</v>
      </c>
      <c r="J25" s="71">
        <v>0</v>
      </c>
    </row>
    <row r="26" spans="1:11" s="28" customFormat="1" ht="15" customHeight="1" x14ac:dyDescent="0.2">
      <c r="A26" s="41"/>
      <c r="B26" s="103"/>
      <c r="C26" s="145" t="s">
        <v>36</v>
      </c>
      <c r="D26" s="43" t="s">
        <v>14</v>
      </c>
      <c r="E26" s="43" t="s">
        <v>14</v>
      </c>
      <c r="F26" s="43" t="s">
        <v>14</v>
      </c>
      <c r="G26" s="44" t="s">
        <v>64</v>
      </c>
      <c r="H26" s="144">
        <v>0</v>
      </c>
      <c r="I26" s="45">
        <v>0</v>
      </c>
      <c r="J26" s="71">
        <v>0</v>
      </c>
    </row>
    <row r="27" spans="1:11" ht="15" customHeight="1" x14ac:dyDescent="0.25">
      <c r="A27" s="41"/>
      <c r="B27" s="151" t="s">
        <v>161</v>
      </c>
      <c r="C27" s="152"/>
      <c r="D27" s="152"/>
      <c r="E27" s="152"/>
      <c r="F27" s="152"/>
      <c r="G27" s="153"/>
      <c r="H27" s="108">
        <f>+SUM(H16:H26)</f>
        <v>6036500</v>
      </c>
      <c r="I27" s="55">
        <f>+SUM(I16:I26)</f>
        <v>8270315</v>
      </c>
      <c r="J27" s="56">
        <f>+SUM(J16:J26)</f>
        <v>6796245.1600000001</v>
      </c>
    </row>
    <row r="28" spans="1:11" ht="15" customHeight="1" x14ac:dyDescent="0.25">
      <c r="A28" s="41"/>
      <c r="B28" s="105" t="s">
        <v>162</v>
      </c>
      <c r="C28" s="42" t="s">
        <v>13</v>
      </c>
      <c r="D28" s="43" t="s">
        <v>14</v>
      </c>
      <c r="E28" s="43" t="s">
        <v>14</v>
      </c>
      <c r="F28" s="43" t="s">
        <v>14</v>
      </c>
      <c r="G28" s="44" t="s">
        <v>58</v>
      </c>
      <c r="H28" s="144">
        <v>28846055</v>
      </c>
      <c r="I28" s="45">
        <v>32923707</v>
      </c>
      <c r="J28" s="71">
        <v>32033533.399999999</v>
      </c>
    </row>
    <row r="29" spans="1:11" ht="15" customHeight="1" x14ac:dyDescent="0.25">
      <c r="A29" s="41"/>
      <c r="B29" s="103"/>
      <c r="C29" s="42" t="s">
        <v>16</v>
      </c>
      <c r="D29" s="43" t="s">
        <v>14</v>
      </c>
      <c r="E29" s="43" t="s">
        <v>14</v>
      </c>
      <c r="F29" s="43" t="s">
        <v>14</v>
      </c>
      <c r="G29" s="44" t="s">
        <v>59</v>
      </c>
      <c r="H29" s="144">
        <v>36081651</v>
      </c>
      <c r="I29" s="45">
        <v>75597439</v>
      </c>
      <c r="J29" s="71">
        <v>53804004.579999983</v>
      </c>
    </row>
    <row r="30" spans="1:11" ht="15" customHeight="1" x14ac:dyDescent="0.25">
      <c r="A30" s="41"/>
      <c r="B30" s="103"/>
      <c r="C30" s="46" t="s">
        <v>18</v>
      </c>
      <c r="D30" s="43" t="s">
        <v>14</v>
      </c>
      <c r="E30" s="43" t="s">
        <v>14</v>
      </c>
      <c r="F30" s="43" t="s">
        <v>14</v>
      </c>
      <c r="G30" s="44" t="s">
        <v>60</v>
      </c>
      <c r="H30" s="144">
        <v>1068370</v>
      </c>
      <c r="I30" s="45">
        <v>3381494</v>
      </c>
      <c r="J30" s="71">
        <v>2708819.57</v>
      </c>
    </row>
    <row r="31" spans="1:11" ht="15" customHeight="1" x14ac:dyDescent="0.25">
      <c r="A31" s="41"/>
      <c r="B31" s="103"/>
      <c r="C31" s="46" t="s">
        <v>20</v>
      </c>
      <c r="D31" s="43" t="s">
        <v>14</v>
      </c>
      <c r="E31" s="43" t="s">
        <v>14</v>
      </c>
      <c r="F31" s="43" t="s">
        <v>14</v>
      </c>
      <c r="G31" s="44" t="s">
        <v>25</v>
      </c>
      <c r="H31" s="144">
        <v>18000</v>
      </c>
      <c r="I31" s="45">
        <v>63860</v>
      </c>
      <c r="J31" s="71">
        <v>47439.53</v>
      </c>
    </row>
    <row r="32" spans="1:11" ht="15" customHeight="1" x14ac:dyDescent="0.25">
      <c r="A32" s="41"/>
      <c r="B32" s="103"/>
      <c r="C32" s="46" t="s">
        <v>22</v>
      </c>
      <c r="D32" s="43" t="s">
        <v>14</v>
      </c>
      <c r="E32" s="43" t="s">
        <v>14</v>
      </c>
      <c r="F32" s="43" t="s">
        <v>14</v>
      </c>
      <c r="G32" s="44" t="s">
        <v>61</v>
      </c>
      <c r="H32" s="144">
        <v>0</v>
      </c>
      <c r="I32" s="45">
        <v>0</v>
      </c>
      <c r="J32" s="71">
        <v>0</v>
      </c>
    </row>
    <row r="33" spans="1:10" ht="15" customHeight="1" x14ac:dyDescent="0.25">
      <c r="A33" s="41"/>
      <c r="B33" s="103"/>
      <c r="C33" s="46" t="s">
        <v>24</v>
      </c>
      <c r="D33" s="43" t="s">
        <v>14</v>
      </c>
      <c r="E33" s="43" t="s">
        <v>14</v>
      </c>
      <c r="F33" s="43" t="s">
        <v>14</v>
      </c>
      <c r="G33" s="44" t="s">
        <v>62</v>
      </c>
      <c r="H33" s="144">
        <v>19000</v>
      </c>
      <c r="I33" s="45">
        <v>6876</v>
      </c>
      <c r="J33" s="71">
        <v>6810.42</v>
      </c>
    </row>
    <row r="34" spans="1:10" ht="15" customHeight="1" x14ac:dyDescent="0.25">
      <c r="A34" s="41"/>
      <c r="B34" s="103"/>
      <c r="C34" s="46" t="s">
        <v>28</v>
      </c>
      <c r="D34" s="43" t="s">
        <v>14</v>
      </c>
      <c r="E34" s="43" t="s">
        <v>14</v>
      </c>
      <c r="F34" s="43" t="s">
        <v>14</v>
      </c>
      <c r="G34" s="44" t="s">
        <v>63</v>
      </c>
      <c r="H34" s="144">
        <v>0</v>
      </c>
      <c r="I34" s="45">
        <v>1238005</v>
      </c>
      <c r="J34" s="71">
        <v>577857.98</v>
      </c>
    </row>
    <row r="35" spans="1:10" ht="15" customHeight="1" x14ac:dyDescent="0.25">
      <c r="A35" s="41"/>
      <c r="B35" s="103"/>
      <c r="C35" s="46" t="s">
        <v>30</v>
      </c>
      <c r="D35" s="43" t="s">
        <v>14</v>
      </c>
      <c r="E35" s="43" t="s">
        <v>14</v>
      </c>
      <c r="F35" s="43" t="s">
        <v>14</v>
      </c>
      <c r="G35" s="44" t="s">
        <v>35</v>
      </c>
      <c r="H35" s="144">
        <v>0</v>
      </c>
      <c r="I35" s="45">
        <v>0</v>
      </c>
      <c r="J35" s="71">
        <v>0</v>
      </c>
    </row>
    <row r="36" spans="1:10" ht="15" customHeight="1" x14ac:dyDescent="0.25">
      <c r="A36" s="41"/>
      <c r="B36" s="103"/>
      <c r="C36" s="46" t="s">
        <v>32</v>
      </c>
      <c r="D36" s="43" t="s">
        <v>14</v>
      </c>
      <c r="E36" s="43" t="s">
        <v>14</v>
      </c>
      <c r="F36" s="43" t="s">
        <v>14</v>
      </c>
      <c r="G36" s="44" t="s">
        <v>37</v>
      </c>
      <c r="H36" s="144">
        <v>0</v>
      </c>
      <c r="I36" s="45">
        <v>0</v>
      </c>
      <c r="J36" s="71">
        <v>0</v>
      </c>
    </row>
    <row r="37" spans="1:10" ht="15" customHeight="1" x14ac:dyDescent="0.25">
      <c r="A37" s="41"/>
      <c r="B37" s="103"/>
      <c r="C37" s="46" t="s">
        <v>34</v>
      </c>
      <c r="D37" s="43" t="s">
        <v>14</v>
      </c>
      <c r="E37" s="43" t="s">
        <v>14</v>
      </c>
      <c r="F37" s="43" t="s">
        <v>14</v>
      </c>
      <c r="G37" s="44" t="s">
        <v>39</v>
      </c>
      <c r="H37" s="144">
        <v>0</v>
      </c>
      <c r="I37" s="45">
        <v>0</v>
      </c>
      <c r="J37" s="71">
        <v>0</v>
      </c>
    </row>
    <row r="38" spans="1:10" ht="15" customHeight="1" x14ac:dyDescent="0.25">
      <c r="A38" s="41"/>
      <c r="B38" s="103"/>
      <c r="C38" s="145" t="s">
        <v>36</v>
      </c>
      <c r="D38" s="43" t="s">
        <v>14</v>
      </c>
      <c r="E38" s="43" t="s">
        <v>14</v>
      </c>
      <c r="F38" s="43" t="s">
        <v>14</v>
      </c>
      <c r="G38" s="44" t="s">
        <v>64</v>
      </c>
      <c r="H38" s="144">
        <v>0</v>
      </c>
      <c r="I38" s="45">
        <v>0</v>
      </c>
      <c r="J38" s="71">
        <v>0</v>
      </c>
    </row>
    <row r="39" spans="1:10" ht="15" customHeight="1" x14ac:dyDescent="0.25">
      <c r="A39" s="41"/>
      <c r="B39" s="151" t="s">
        <v>163</v>
      </c>
      <c r="C39" s="152"/>
      <c r="D39" s="152"/>
      <c r="E39" s="152"/>
      <c r="F39" s="152"/>
      <c r="G39" s="153"/>
      <c r="H39" s="108">
        <f>+SUM(H28:H38)</f>
        <v>66033076</v>
      </c>
      <c r="I39" s="55">
        <f>+SUM(I28:I38)</f>
        <v>113211381</v>
      </c>
      <c r="J39" s="56">
        <f>+SUM(J28:J38)</f>
        <v>89178465.479999989</v>
      </c>
    </row>
    <row r="40" spans="1:10" ht="15" customHeight="1" x14ac:dyDescent="0.25">
      <c r="A40" s="72"/>
      <c r="B40" s="105" t="s">
        <v>164</v>
      </c>
      <c r="C40" s="42" t="s">
        <v>13</v>
      </c>
      <c r="D40" s="43" t="s">
        <v>14</v>
      </c>
      <c r="E40" s="43" t="s">
        <v>14</v>
      </c>
      <c r="F40" s="43" t="s">
        <v>14</v>
      </c>
      <c r="G40" s="44" t="s">
        <v>58</v>
      </c>
      <c r="H40" s="144">
        <v>7821075</v>
      </c>
      <c r="I40" s="45">
        <v>15525027</v>
      </c>
      <c r="J40" s="71">
        <v>12617799.470000003</v>
      </c>
    </row>
    <row r="41" spans="1:10" ht="15" customHeight="1" x14ac:dyDescent="0.25">
      <c r="A41" s="41"/>
      <c r="B41" s="103"/>
      <c r="C41" s="42" t="s">
        <v>16</v>
      </c>
      <c r="D41" s="43" t="s">
        <v>14</v>
      </c>
      <c r="E41" s="43" t="s">
        <v>14</v>
      </c>
      <c r="F41" s="43" t="s">
        <v>14</v>
      </c>
      <c r="G41" s="44" t="s">
        <v>59</v>
      </c>
      <c r="H41" s="144">
        <v>17772343</v>
      </c>
      <c r="I41" s="45">
        <v>28755226</v>
      </c>
      <c r="J41" s="71">
        <v>22171991.369999997</v>
      </c>
    </row>
    <row r="42" spans="1:10" ht="15" customHeight="1" x14ac:dyDescent="0.25">
      <c r="A42" s="41"/>
      <c r="B42" s="103"/>
      <c r="C42" s="46" t="s">
        <v>18</v>
      </c>
      <c r="D42" s="43" t="s">
        <v>14</v>
      </c>
      <c r="E42" s="43" t="s">
        <v>14</v>
      </c>
      <c r="F42" s="43" t="s">
        <v>14</v>
      </c>
      <c r="G42" s="44" t="s">
        <v>60</v>
      </c>
      <c r="H42" s="144">
        <v>650000</v>
      </c>
      <c r="I42" s="45">
        <v>815721</v>
      </c>
      <c r="J42" s="71">
        <v>714687.82</v>
      </c>
    </row>
    <row r="43" spans="1:10" ht="15" customHeight="1" x14ac:dyDescent="0.25">
      <c r="A43" s="41"/>
      <c r="B43" s="103"/>
      <c r="C43" s="46" t="s">
        <v>20</v>
      </c>
      <c r="D43" s="43" t="s">
        <v>14</v>
      </c>
      <c r="E43" s="43" t="s">
        <v>14</v>
      </c>
      <c r="F43" s="43" t="s">
        <v>14</v>
      </c>
      <c r="G43" s="44" t="s">
        <v>25</v>
      </c>
      <c r="H43" s="144">
        <v>14626</v>
      </c>
      <c r="I43" s="45">
        <v>21126</v>
      </c>
      <c r="J43" s="71">
        <v>17195.43</v>
      </c>
    </row>
    <row r="44" spans="1:10" ht="15" customHeight="1" x14ac:dyDescent="0.25">
      <c r="A44" s="41"/>
      <c r="B44" s="103"/>
      <c r="C44" s="46" t="s">
        <v>22</v>
      </c>
      <c r="D44" s="43" t="s">
        <v>14</v>
      </c>
      <c r="E44" s="43" t="s">
        <v>14</v>
      </c>
      <c r="F44" s="43" t="s">
        <v>14</v>
      </c>
      <c r="G44" s="44" t="s">
        <v>61</v>
      </c>
      <c r="H44" s="144">
        <v>0</v>
      </c>
      <c r="I44" s="45">
        <v>0</v>
      </c>
      <c r="J44" s="71">
        <v>0</v>
      </c>
    </row>
    <row r="45" spans="1:10" ht="15" customHeight="1" x14ac:dyDescent="0.25">
      <c r="A45" s="41"/>
      <c r="B45" s="103"/>
      <c r="C45" s="46" t="s">
        <v>24</v>
      </c>
      <c r="D45" s="43" t="s">
        <v>14</v>
      </c>
      <c r="E45" s="43" t="s">
        <v>14</v>
      </c>
      <c r="F45" s="43" t="s">
        <v>14</v>
      </c>
      <c r="G45" s="44" t="s">
        <v>62</v>
      </c>
      <c r="H45" s="144">
        <v>27666</v>
      </c>
      <c r="I45" s="45">
        <v>47666</v>
      </c>
      <c r="J45" s="71">
        <v>28333.02</v>
      </c>
    </row>
    <row r="46" spans="1:10" ht="15" customHeight="1" x14ac:dyDescent="0.25">
      <c r="A46" s="41"/>
      <c r="B46" s="103"/>
      <c r="C46" s="46" t="s">
        <v>28</v>
      </c>
      <c r="D46" s="43" t="s">
        <v>14</v>
      </c>
      <c r="E46" s="43" t="s">
        <v>14</v>
      </c>
      <c r="F46" s="43" t="s">
        <v>14</v>
      </c>
      <c r="G46" s="44" t="s">
        <v>63</v>
      </c>
      <c r="H46" s="144">
        <v>0</v>
      </c>
      <c r="I46" s="45">
        <v>828143</v>
      </c>
      <c r="J46" s="71">
        <v>510226.41000000003</v>
      </c>
    </row>
    <row r="47" spans="1:10" ht="15" customHeight="1" x14ac:dyDescent="0.25">
      <c r="A47" s="41"/>
      <c r="B47" s="103"/>
      <c r="C47" s="46" t="s">
        <v>30</v>
      </c>
      <c r="D47" s="43" t="s">
        <v>14</v>
      </c>
      <c r="E47" s="43" t="s">
        <v>14</v>
      </c>
      <c r="F47" s="43" t="s">
        <v>14</v>
      </c>
      <c r="G47" s="44" t="s">
        <v>35</v>
      </c>
      <c r="H47" s="144">
        <v>0</v>
      </c>
      <c r="I47" s="45">
        <v>0</v>
      </c>
      <c r="J47" s="71">
        <v>0</v>
      </c>
    </row>
    <row r="48" spans="1:10" ht="15" customHeight="1" x14ac:dyDescent="0.25">
      <c r="A48" s="41"/>
      <c r="B48" s="103"/>
      <c r="C48" s="46" t="s">
        <v>32</v>
      </c>
      <c r="D48" s="43" t="s">
        <v>14</v>
      </c>
      <c r="E48" s="43" t="s">
        <v>14</v>
      </c>
      <c r="F48" s="43" t="s">
        <v>14</v>
      </c>
      <c r="G48" s="44" t="s">
        <v>37</v>
      </c>
      <c r="H48" s="144">
        <v>0</v>
      </c>
      <c r="I48" s="45">
        <v>0</v>
      </c>
      <c r="J48" s="71">
        <v>0</v>
      </c>
    </row>
    <row r="49" spans="1:10" ht="15" customHeight="1" x14ac:dyDescent="0.25">
      <c r="A49" s="41"/>
      <c r="B49" s="103"/>
      <c r="C49" s="46" t="s">
        <v>34</v>
      </c>
      <c r="D49" s="43" t="s">
        <v>14</v>
      </c>
      <c r="E49" s="43" t="s">
        <v>14</v>
      </c>
      <c r="F49" s="43" t="s">
        <v>14</v>
      </c>
      <c r="G49" s="44" t="s">
        <v>39</v>
      </c>
      <c r="H49" s="144">
        <v>0</v>
      </c>
      <c r="I49" s="45">
        <v>0</v>
      </c>
      <c r="J49" s="71">
        <v>0</v>
      </c>
    </row>
    <row r="50" spans="1:10" ht="15" customHeight="1" x14ac:dyDescent="0.25">
      <c r="A50" s="41"/>
      <c r="B50" s="103"/>
      <c r="C50" s="50" t="s">
        <v>36</v>
      </c>
      <c r="D50" s="51" t="s">
        <v>14</v>
      </c>
      <c r="E50" s="51" t="s">
        <v>14</v>
      </c>
      <c r="F50" s="51" t="s">
        <v>14</v>
      </c>
      <c r="G50" s="52" t="s">
        <v>64</v>
      </c>
      <c r="H50" s="144">
        <v>0</v>
      </c>
      <c r="I50" s="45">
        <v>0</v>
      </c>
      <c r="J50" s="71">
        <v>0</v>
      </c>
    </row>
    <row r="51" spans="1:10" ht="15" customHeight="1" x14ac:dyDescent="0.25">
      <c r="A51" s="41"/>
      <c r="B51" s="151" t="s">
        <v>165</v>
      </c>
      <c r="C51" s="152"/>
      <c r="D51" s="152"/>
      <c r="E51" s="152"/>
      <c r="F51" s="152"/>
      <c r="G51" s="153"/>
      <c r="H51" s="108">
        <f>+SUM(H40:H50)</f>
        <v>26285710</v>
      </c>
      <c r="I51" s="55">
        <f>+SUM(I40:I50)</f>
        <v>45992909</v>
      </c>
      <c r="J51" s="56">
        <f>+SUM(J40:J50)</f>
        <v>36060233.520000003</v>
      </c>
    </row>
    <row r="52" spans="1:10" ht="15" customHeight="1" x14ac:dyDescent="0.25">
      <c r="A52" s="72"/>
      <c r="B52" s="105" t="s">
        <v>166</v>
      </c>
      <c r="C52" s="42" t="s">
        <v>13</v>
      </c>
      <c r="D52" s="43" t="s">
        <v>14</v>
      </c>
      <c r="E52" s="43" t="s">
        <v>14</v>
      </c>
      <c r="F52" s="43" t="s">
        <v>14</v>
      </c>
      <c r="G52" s="44" t="s">
        <v>58</v>
      </c>
      <c r="H52" s="144">
        <v>2944347</v>
      </c>
      <c r="I52" s="45">
        <v>2817524</v>
      </c>
      <c r="J52" s="71">
        <v>2691051.48</v>
      </c>
    </row>
    <row r="53" spans="1:10" ht="15" customHeight="1" x14ac:dyDescent="0.25">
      <c r="A53" s="72"/>
      <c r="B53" s="103"/>
      <c r="C53" s="42" t="s">
        <v>16</v>
      </c>
      <c r="D53" s="43" t="s">
        <v>14</v>
      </c>
      <c r="E53" s="43" t="s">
        <v>14</v>
      </c>
      <c r="F53" s="43" t="s">
        <v>14</v>
      </c>
      <c r="G53" s="44" t="s">
        <v>59</v>
      </c>
      <c r="H53" s="144">
        <v>1527153</v>
      </c>
      <c r="I53" s="45">
        <v>2862484</v>
      </c>
      <c r="J53" s="71">
        <v>2407952.63</v>
      </c>
    </row>
    <row r="54" spans="1:10" ht="15" customHeight="1" x14ac:dyDescent="0.25">
      <c r="A54" s="72"/>
      <c r="B54" s="103"/>
      <c r="C54" s="46" t="s">
        <v>18</v>
      </c>
      <c r="D54" s="43" t="s">
        <v>14</v>
      </c>
      <c r="E54" s="43" t="s">
        <v>14</v>
      </c>
      <c r="F54" s="43" t="s">
        <v>14</v>
      </c>
      <c r="G54" s="44" t="s">
        <v>60</v>
      </c>
      <c r="H54" s="144">
        <v>15000</v>
      </c>
      <c r="I54" s="45">
        <v>53075</v>
      </c>
      <c r="J54" s="71">
        <v>51648.47</v>
      </c>
    </row>
    <row r="55" spans="1:10" ht="15" customHeight="1" x14ac:dyDescent="0.25">
      <c r="A55" s="72"/>
      <c r="B55" s="103"/>
      <c r="C55" s="46" t="s">
        <v>20</v>
      </c>
      <c r="D55" s="43" t="s">
        <v>14</v>
      </c>
      <c r="E55" s="43" t="s">
        <v>14</v>
      </c>
      <c r="F55" s="43" t="s">
        <v>14</v>
      </c>
      <c r="G55" s="44" t="s">
        <v>25</v>
      </c>
      <c r="H55" s="144">
        <v>0</v>
      </c>
      <c r="I55" s="45">
        <v>0</v>
      </c>
      <c r="J55" s="71">
        <v>0</v>
      </c>
    </row>
    <row r="56" spans="1:10" ht="15" customHeight="1" x14ac:dyDescent="0.25">
      <c r="A56" s="72"/>
      <c r="B56" s="103"/>
      <c r="C56" s="46" t="s">
        <v>22</v>
      </c>
      <c r="D56" s="43" t="s">
        <v>14</v>
      </c>
      <c r="E56" s="43" t="s">
        <v>14</v>
      </c>
      <c r="F56" s="43" t="s">
        <v>14</v>
      </c>
      <c r="G56" s="44" t="s">
        <v>61</v>
      </c>
      <c r="H56" s="144">
        <v>0</v>
      </c>
      <c r="I56" s="45">
        <v>0</v>
      </c>
      <c r="J56" s="71">
        <v>0</v>
      </c>
    </row>
    <row r="57" spans="1:10" ht="15" customHeight="1" x14ac:dyDescent="0.25">
      <c r="A57" s="72"/>
      <c r="B57" s="103"/>
      <c r="C57" s="46" t="s">
        <v>24</v>
      </c>
      <c r="D57" s="43" t="s">
        <v>14</v>
      </c>
      <c r="E57" s="43" t="s">
        <v>14</v>
      </c>
      <c r="F57" s="43" t="s">
        <v>14</v>
      </c>
      <c r="G57" s="44" t="s">
        <v>62</v>
      </c>
      <c r="H57" s="144">
        <v>500</v>
      </c>
      <c r="I57" s="45">
        <v>1778</v>
      </c>
      <c r="J57" s="71">
        <v>1777.28</v>
      </c>
    </row>
    <row r="58" spans="1:10" ht="15" customHeight="1" x14ac:dyDescent="0.25">
      <c r="A58" s="72"/>
      <c r="B58" s="103"/>
      <c r="C58" s="46" t="s">
        <v>28</v>
      </c>
      <c r="D58" s="43" t="s">
        <v>14</v>
      </c>
      <c r="E58" s="43" t="s">
        <v>14</v>
      </c>
      <c r="F58" s="43" t="s">
        <v>14</v>
      </c>
      <c r="G58" s="44" t="s">
        <v>63</v>
      </c>
      <c r="H58" s="144">
        <v>0</v>
      </c>
      <c r="I58" s="45">
        <v>449643</v>
      </c>
      <c r="J58" s="71">
        <v>1104.22</v>
      </c>
    </row>
    <row r="59" spans="1:10" ht="15" customHeight="1" x14ac:dyDescent="0.25">
      <c r="A59" s="72"/>
      <c r="B59" s="103"/>
      <c r="C59" s="46" t="s">
        <v>30</v>
      </c>
      <c r="D59" s="43" t="s">
        <v>14</v>
      </c>
      <c r="E59" s="43" t="s">
        <v>14</v>
      </c>
      <c r="F59" s="43" t="s">
        <v>14</v>
      </c>
      <c r="G59" s="44" t="s">
        <v>35</v>
      </c>
      <c r="H59" s="144">
        <v>0</v>
      </c>
      <c r="I59" s="45">
        <v>0</v>
      </c>
      <c r="J59" s="71">
        <v>0</v>
      </c>
    </row>
    <row r="60" spans="1:10" ht="15" customHeight="1" x14ac:dyDescent="0.25">
      <c r="A60" s="72"/>
      <c r="B60" s="103"/>
      <c r="C60" s="46" t="s">
        <v>32</v>
      </c>
      <c r="D60" s="43" t="s">
        <v>14</v>
      </c>
      <c r="E60" s="43" t="s">
        <v>14</v>
      </c>
      <c r="F60" s="43" t="s">
        <v>14</v>
      </c>
      <c r="G60" s="44" t="s">
        <v>37</v>
      </c>
      <c r="H60" s="144">
        <v>0</v>
      </c>
      <c r="I60" s="45">
        <v>0</v>
      </c>
      <c r="J60" s="71">
        <v>0</v>
      </c>
    </row>
    <row r="61" spans="1:10" ht="15" customHeight="1" x14ac:dyDescent="0.25">
      <c r="A61" s="72"/>
      <c r="B61" s="103"/>
      <c r="C61" s="46" t="s">
        <v>34</v>
      </c>
      <c r="D61" s="43" t="s">
        <v>14</v>
      </c>
      <c r="E61" s="43" t="s">
        <v>14</v>
      </c>
      <c r="F61" s="43" t="s">
        <v>14</v>
      </c>
      <c r="G61" s="44" t="s">
        <v>39</v>
      </c>
      <c r="H61" s="144">
        <v>0</v>
      </c>
      <c r="I61" s="45">
        <v>0</v>
      </c>
      <c r="J61" s="71">
        <v>0</v>
      </c>
    </row>
    <row r="62" spans="1:10" ht="15" customHeight="1" x14ac:dyDescent="0.25">
      <c r="A62" s="72"/>
      <c r="B62" s="103"/>
      <c r="C62" s="50" t="s">
        <v>36</v>
      </c>
      <c r="D62" s="51" t="s">
        <v>14</v>
      </c>
      <c r="E62" s="51" t="s">
        <v>14</v>
      </c>
      <c r="F62" s="51" t="s">
        <v>14</v>
      </c>
      <c r="G62" s="52" t="s">
        <v>64</v>
      </c>
      <c r="H62" s="144">
        <v>0</v>
      </c>
      <c r="I62" s="45">
        <v>0</v>
      </c>
      <c r="J62" s="71">
        <v>0</v>
      </c>
    </row>
    <row r="63" spans="1:10" ht="15" customHeight="1" x14ac:dyDescent="0.25">
      <c r="A63" s="72"/>
      <c r="B63" s="151" t="s">
        <v>167</v>
      </c>
      <c r="C63" s="152"/>
      <c r="D63" s="152"/>
      <c r="E63" s="152"/>
      <c r="F63" s="152"/>
      <c r="G63" s="153"/>
      <c r="H63" s="108">
        <f>+SUM(H52:H62)</f>
        <v>4487000</v>
      </c>
      <c r="I63" s="55">
        <f>+SUM(I52:I62)</f>
        <v>6184504</v>
      </c>
      <c r="J63" s="56">
        <f>+SUM(J52:J62)</f>
        <v>5153534.0799999991</v>
      </c>
    </row>
    <row r="64" spans="1:10" ht="15" customHeight="1" x14ac:dyDescent="0.25">
      <c r="A64" s="72"/>
      <c r="B64" s="105" t="s">
        <v>168</v>
      </c>
      <c r="C64" s="42" t="s">
        <v>13</v>
      </c>
      <c r="D64" s="43" t="s">
        <v>14</v>
      </c>
      <c r="E64" s="43" t="s">
        <v>14</v>
      </c>
      <c r="F64" s="43" t="s">
        <v>14</v>
      </c>
      <c r="G64" s="44" t="s">
        <v>58</v>
      </c>
      <c r="H64" s="144">
        <v>4931172</v>
      </c>
      <c r="I64" s="45">
        <v>5209717</v>
      </c>
      <c r="J64" s="71">
        <v>5028012.3600000003</v>
      </c>
    </row>
    <row r="65" spans="1:10" ht="15" customHeight="1" x14ac:dyDescent="0.25">
      <c r="A65" s="72"/>
      <c r="B65" s="103"/>
      <c r="C65" s="42" t="s">
        <v>16</v>
      </c>
      <c r="D65" s="43" t="s">
        <v>14</v>
      </c>
      <c r="E65" s="43" t="s">
        <v>14</v>
      </c>
      <c r="F65" s="43" t="s">
        <v>14</v>
      </c>
      <c r="G65" s="44" t="s">
        <v>59</v>
      </c>
      <c r="H65" s="144">
        <v>3189828</v>
      </c>
      <c r="I65" s="45">
        <v>5832336</v>
      </c>
      <c r="J65" s="71">
        <v>4641752.9799999995</v>
      </c>
    </row>
    <row r="66" spans="1:10" ht="15" customHeight="1" x14ac:dyDescent="0.25">
      <c r="A66" s="72"/>
      <c r="B66" s="103"/>
      <c r="C66" s="46" t="s">
        <v>18</v>
      </c>
      <c r="D66" s="43" t="s">
        <v>14</v>
      </c>
      <c r="E66" s="43" t="s">
        <v>14</v>
      </c>
      <c r="F66" s="43" t="s">
        <v>14</v>
      </c>
      <c r="G66" s="44" t="s">
        <v>60</v>
      </c>
      <c r="H66" s="144">
        <v>22000</v>
      </c>
      <c r="I66" s="45">
        <v>100305</v>
      </c>
      <c r="J66" s="71">
        <v>77756.63</v>
      </c>
    </row>
    <row r="67" spans="1:10" ht="15" customHeight="1" x14ac:dyDescent="0.25">
      <c r="A67" s="72"/>
      <c r="B67" s="103"/>
      <c r="C67" s="46" t="s">
        <v>20</v>
      </c>
      <c r="D67" s="43" t="s">
        <v>14</v>
      </c>
      <c r="E67" s="43" t="s">
        <v>14</v>
      </c>
      <c r="F67" s="43" t="s">
        <v>14</v>
      </c>
      <c r="G67" s="44" t="s">
        <v>25</v>
      </c>
      <c r="H67" s="144">
        <v>14000</v>
      </c>
      <c r="I67" s="45">
        <v>17274</v>
      </c>
      <c r="J67" s="71">
        <v>17273.87</v>
      </c>
    </row>
    <row r="68" spans="1:10" ht="15" customHeight="1" x14ac:dyDescent="0.25">
      <c r="A68" s="72"/>
      <c r="B68" s="103"/>
      <c r="C68" s="46" t="s">
        <v>22</v>
      </c>
      <c r="D68" s="43" t="s">
        <v>14</v>
      </c>
      <c r="E68" s="43" t="s">
        <v>14</v>
      </c>
      <c r="F68" s="43" t="s">
        <v>14</v>
      </c>
      <c r="G68" s="44" t="s">
        <v>61</v>
      </c>
      <c r="H68" s="144">
        <v>0</v>
      </c>
      <c r="I68" s="45">
        <v>0</v>
      </c>
      <c r="J68" s="71">
        <v>0</v>
      </c>
    </row>
    <row r="69" spans="1:10" ht="15" customHeight="1" x14ac:dyDescent="0.25">
      <c r="A69" s="72"/>
      <c r="B69" s="103"/>
      <c r="C69" s="46" t="s">
        <v>24</v>
      </c>
      <c r="D69" s="43" t="s">
        <v>14</v>
      </c>
      <c r="E69" s="43" t="s">
        <v>14</v>
      </c>
      <c r="F69" s="43" t="s">
        <v>14</v>
      </c>
      <c r="G69" s="44" t="s">
        <v>62</v>
      </c>
      <c r="H69" s="144">
        <v>0</v>
      </c>
      <c r="I69" s="45">
        <v>450</v>
      </c>
      <c r="J69" s="71">
        <v>450</v>
      </c>
    </row>
    <row r="70" spans="1:10" ht="15" customHeight="1" x14ac:dyDescent="0.25">
      <c r="A70" s="72"/>
      <c r="B70" s="103"/>
      <c r="C70" s="46" t="s">
        <v>28</v>
      </c>
      <c r="D70" s="43" t="s">
        <v>14</v>
      </c>
      <c r="E70" s="43" t="s">
        <v>14</v>
      </c>
      <c r="F70" s="43" t="s">
        <v>14</v>
      </c>
      <c r="G70" s="44" t="s">
        <v>63</v>
      </c>
      <c r="H70" s="144">
        <v>0</v>
      </c>
      <c r="I70" s="45">
        <v>269801</v>
      </c>
      <c r="J70" s="71">
        <v>5014.26</v>
      </c>
    </row>
    <row r="71" spans="1:10" ht="15" customHeight="1" x14ac:dyDescent="0.25">
      <c r="A71" s="72"/>
      <c r="B71" s="103"/>
      <c r="C71" s="46" t="s">
        <v>30</v>
      </c>
      <c r="D71" s="43" t="s">
        <v>14</v>
      </c>
      <c r="E71" s="43" t="s">
        <v>14</v>
      </c>
      <c r="F71" s="43" t="s">
        <v>14</v>
      </c>
      <c r="G71" s="44" t="s">
        <v>35</v>
      </c>
      <c r="H71" s="144">
        <v>0</v>
      </c>
      <c r="I71" s="45">
        <v>57000</v>
      </c>
      <c r="J71" s="71">
        <v>57000</v>
      </c>
    </row>
    <row r="72" spans="1:10" ht="15" customHeight="1" x14ac:dyDescent="0.25">
      <c r="A72" s="72"/>
      <c r="B72" s="103"/>
      <c r="C72" s="46" t="s">
        <v>32</v>
      </c>
      <c r="D72" s="43" t="s">
        <v>14</v>
      </c>
      <c r="E72" s="43" t="s">
        <v>14</v>
      </c>
      <c r="F72" s="43" t="s">
        <v>14</v>
      </c>
      <c r="G72" s="44" t="s">
        <v>37</v>
      </c>
      <c r="H72" s="144">
        <v>0</v>
      </c>
      <c r="I72" s="45">
        <v>0</v>
      </c>
      <c r="J72" s="71">
        <v>0</v>
      </c>
    </row>
    <row r="73" spans="1:10" ht="15" customHeight="1" x14ac:dyDescent="0.25">
      <c r="A73" s="72"/>
      <c r="B73" s="103"/>
      <c r="C73" s="46" t="s">
        <v>34</v>
      </c>
      <c r="D73" s="43" t="s">
        <v>14</v>
      </c>
      <c r="E73" s="43" t="s">
        <v>14</v>
      </c>
      <c r="F73" s="43" t="s">
        <v>14</v>
      </c>
      <c r="G73" s="44" t="s">
        <v>39</v>
      </c>
      <c r="H73" s="144">
        <v>0</v>
      </c>
      <c r="I73" s="45">
        <v>0</v>
      </c>
      <c r="J73" s="71">
        <v>0</v>
      </c>
    </row>
    <row r="74" spans="1:10" ht="15" customHeight="1" x14ac:dyDescent="0.25">
      <c r="A74" s="72"/>
      <c r="B74" s="103"/>
      <c r="C74" s="50" t="s">
        <v>36</v>
      </c>
      <c r="D74" s="51" t="s">
        <v>14</v>
      </c>
      <c r="E74" s="51" t="s">
        <v>14</v>
      </c>
      <c r="F74" s="51" t="s">
        <v>14</v>
      </c>
      <c r="G74" s="52" t="s">
        <v>64</v>
      </c>
      <c r="H74" s="144">
        <v>0</v>
      </c>
      <c r="I74" s="45">
        <v>0</v>
      </c>
      <c r="J74" s="71">
        <v>0</v>
      </c>
    </row>
    <row r="75" spans="1:10" ht="15" customHeight="1" x14ac:dyDescent="0.25">
      <c r="A75" s="72"/>
      <c r="B75" s="151" t="s">
        <v>169</v>
      </c>
      <c r="C75" s="152"/>
      <c r="D75" s="152"/>
      <c r="E75" s="152"/>
      <c r="F75" s="152"/>
      <c r="G75" s="153"/>
      <c r="H75" s="108">
        <f>+SUM(H64:H74)</f>
        <v>8157000</v>
      </c>
      <c r="I75" s="55">
        <f>+SUM(I64:I74)</f>
        <v>11486883</v>
      </c>
      <c r="J75" s="56">
        <f>+SUM(J64:J74)</f>
        <v>9827260.0999999996</v>
      </c>
    </row>
    <row r="76" spans="1:10" ht="15" customHeight="1" x14ac:dyDescent="0.25">
      <c r="A76" s="72"/>
      <c r="B76" s="105" t="s">
        <v>170</v>
      </c>
      <c r="C76" s="42" t="s">
        <v>13</v>
      </c>
      <c r="D76" s="43" t="s">
        <v>14</v>
      </c>
      <c r="E76" s="43" t="s">
        <v>14</v>
      </c>
      <c r="F76" s="43" t="s">
        <v>14</v>
      </c>
      <c r="G76" s="44" t="s">
        <v>58</v>
      </c>
      <c r="H76" s="144">
        <v>8331280</v>
      </c>
      <c r="I76" s="45">
        <v>11039530</v>
      </c>
      <c r="J76" s="71">
        <v>9241559.0399999991</v>
      </c>
    </row>
    <row r="77" spans="1:10" ht="15" customHeight="1" x14ac:dyDescent="0.25">
      <c r="A77" s="72"/>
      <c r="B77" s="103"/>
      <c r="C77" s="42" t="s">
        <v>16</v>
      </c>
      <c r="D77" s="43" t="s">
        <v>14</v>
      </c>
      <c r="E77" s="43" t="s">
        <v>14</v>
      </c>
      <c r="F77" s="43" t="s">
        <v>14</v>
      </c>
      <c r="G77" s="44" t="s">
        <v>59</v>
      </c>
      <c r="H77" s="144">
        <v>5908420</v>
      </c>
      <c r="I77" s="45">
        <v>10632521</v>
      </c>
      <c r="J77" s="71">
        <v>8508240.8000000007</v>
      </c>
    </row>
    <row r="78" spans="1:10" ht="15" customHeight="1" x14ac:dyDescent="0.25">
      <c r="A78" s="72"/>
      <c r="B78" s="103"/>
      <c r="C78" s="46" t="s">
        <v>18</v>
      </c>
      <c r="D78" s="43" t="s">
        <v>14</v>
      </c>
      <c r="E78" s="43" t="s">
        <v>14</v>
      </c>
      <c r="F78" s="43" t="s">
        <v>14</v>
      </c>
      <c r="G78" s="44" t="s">
        <v>60</v>
      </c>
      <c r="H78" s="144">
        <v>150000</v>
      </c>
      <c r="I78" s="45">
        <v>250110</v>
      </c>
      <c r="J78" s="71">
        <v>170118.6</v>
      </c>
    </row>
    <row r="79" spans="1:10" ht="15" customHeight="1" x14ac:dyDescent="0.25">
      <c r="A79" s="72"/>
      <c r="B79" s="103"/>
      <c r="C79" s="46" t="s">
        <v>20</v>
      </c>
      <c r="D79" s="43" t="s">
        <v>14</v>
      </c>
      <c r="E79" s="43" t="s">
        <v>14</v>
      </c>
      <c r="F79" s="43" t="s">
        <v>14</v>
      </c>
      <c r="G79" s="44" t="s">
        <v>25</v>
      </c>
      <c r="H79" s="144">
        <v>60000</v>
      </c>
      <c r="I79" s="45">
        <v>37000</v>
      </c>
      <c r="J79" s="71">
        <v>13956.14</v>
      </c>
    </row>
    <row r="80" spans="1:10" ht="15" customHeight="1" x14ac:dyDescent="0.25">
      <c r="A80" s="72"/>
      <c r="B80" s="103"/>
      <c r="C80" s="46" t="s">
        <v>22</v>
      </c>
      <c r="D80" s="43" t="s">
        <v>14</v>
      </c>
      <c r="E80" s="43" t="s">
        <v>14</v>
      </c>
      <c r="F80" s="43" t="s">
        <v>14</v>
      </c>
      <c r="G80" s="44" t="s">
        <v>61</v>
      </c>
      <c r="H80" s="144">
        <v>0</v>
      </c>
      <c r="I80" s="45">
        <v>0</v>
      </c>
      <c r="J80" s="71">
        <v>0</v>
      </c>
    </row>
    <row r="81" spans="1:10" ht="15" customHeight="1" x14ac:dyDescent="0.25">
      <c r="A81" s="72"/>
      <c r="B81" s="103"/>
      <c r="C81" s="46" t="s">
        <v>24</v>
      </c>
      <c r="D81" s="43" t="s">
        <v>14</v>
      </c>
      <c r="E81" s="43" t="s">
        <v>14</v>
      </c>
      <c r="F81" s="43" t="s">
        <v>14</v>
      </c>
      <c r="G81" s="44" t="s">
        <v>62</v>
      </c>
      <c r="H81" s="144">
        <v>300</v>
      </c>
      <c r="I81" s="45">
        <v>300</v>
      </c>
      <c r="J81" s="71">
        <v>0</v>
      </c>
    </row>
    <row r="82" spans="1:10" ht="15" customHeight="1" x14ac:dyDescent="0.25">
      <c r="A82" s="72"/>
      <c r="B82" s="103"/>
      <c r="C82" s="46" t="s">
        <v>28</v>
      </c>
      <c r="D82" s="43" t="s">
        <v>14</v>
      </c>
      <c r="E82" s="43" t="s">
        <v>14</v>
      </c>
      <c r="F82" s="43" t="s">
        <v>14</v>
      </c>
      <c r="G82" s="44" t="s">
        <v>63</v>
      </c>
      <c r="H82" s="144">
        <v>0</v>
      </c>
      <c r="I82" s="45">
        <v>402731</v>
      </c>
      <c r="J82" s="71">
        <v>37505.360000000001</v>
      </c>
    </row>
    <row r="83" spans="1:10" ht="15" customHeight="1" x14ac:dyDescent="0.25">
      <c r="A83" s="72"/>
      <c r="B83" s="103"/>
      <c r="C83" s="46" t="s">
        <v>30</v>
      </c>
      <c r="D83" s="43" t="s">
        <v>14</v>
      </c>
      <c r="E83" s="43" t="s">
        <v>14</v>
      </c>
      <c r="F83" s="43" t="s">
        <v>14</v>
      </c>
      <c r="G83" s="44" t="s">
        <v>35</v>
      </c>
      <c r="H83" s="144">
        <v>0</v>
      </c>
      <c r="I83" s="45">
        <v>0</v>
      </c>
      <c r="J83" s="71">
        <v>0</v>
      </c>
    </row>
    <row r="84" spans="1:10" ht="15" customHeight="1" x14ac:dyDescent="0.25">
      <c r="A84" s="72"/>
      <c r="B84" s="103"/>
      <c r="C84" s="46" t="s">
        <v>32</v>
      </c>
      <c r="D84" s="43" t="s">
        <v>14</v>
      </c>
      <c r="E84" s="43" t="s">
        <v>14</v>
      </c>
      <c r="F84" s="43" t="s">
        <v>14</v>
      </c>
      <c r="G84" s="44" t="s">
        <v>37</v>
      </c>
      <c r="H84" s="144">
        <v>0</v>
      </c>
      <c r="I84" s="45">
        <v>0</v>
      </c>
      <c r="J84" s="71">
        <v>0</v>
      </c>
    </row>
    <row r="85" spans="1:10" ht="15" customHeight="1" x14ac:dyDescent="0.25">
      <c r="A85" s="72"/>
      <c r="B85" s="103"/>
      <c r="C85" s="46" t="s">
        <v>34</v>
      </c>
      <c r="D85" s="43" t="s">
        <v>14</v>
      </c>
      <c r="E85" s="43" t="s">
        <v>14</v>
      </c>
      <c r="F85" s="43" t="s">
        <v>14</v>
      </c>
      <c r="G85" s="44" t="s">
        <v>39</v>
      </c>
      <c r="H85" s="144">
        <v>0</v>
      </c>
      <c r="I85" s="45">
        <v>0</v>
      </c>
      <c r="J85" s="71">
        <v>0</v>
      </c>
    </row>
    <row r="86" spans="1:10" ht="15" customHeight="1" x14ac:dyDescent="0.25">
      <c r="A86" s="72"/>
      <c r="B86" s="103"/>
      <c r="C86" s="50" t="s">
        <v>36</v>
      </c>
      <c r="D86" s="51" t="s">
        <v>14</v>
      </c>
      <c r="E86" s="51" t="s">
        <v>14</v>
      </c>
      <c r="F86" s="51" t="s">
        <v>14</v>
      </c>
      <c r="G86" s="52" t="s">
        <v>64</v>
      </c>
      <c r="H86" s="144">
        <v>0</v>
      </c>
      <c r="I86" s="45">
        <v>0</v>
      </c>
      <c r="J86" s="71">
        <v>0</v>
      </c>
    </row>
    <row r="87" spans="1:10" ht="15" customHeight="1" x14ac:dyDescent="0.25">
      <c r="A87" s="72"/>
      <c r="B87" s="151" t="s">
        <v>171</v>
      </c>
      <c r="C87" s="152"/>
      <c r="D87" s="152"/>
      <c r="E87" s="152"/>
      <c r="F87" s="152"/>
      <c r="G87" s="153"/>
      <c r="H87" s="108">
        <f>+SUM(H76:H86)</f>
        <v>14450000</v>
      </c>
      <c r="I87" s="55">
        <f>+SUM(I76:I86)</f>
        <v>22362192</v>
      </c>
      <c r="J87" s="56">
        <f>+SUM(J76:J86)</f>
        <v>17971379.940000001</v>
      </c>
    </row>
    <row r="88" spans="1:10" ht="15" customHeight="1" x14ac:dyDescent="0.25">
      <c r="A88" s="72"/>
      <c r="B88" s="105" t="s">
        <v>172</v>
      </c>
      <c r="C88" s="42" t="s">
        <v>13</v>
      </c>
      <c r="D88" s="43" t="s">
        <v>14</v>
      </c>
      <c r="E88" s="43" t="s">
        <v>14</v>
      </c>
      <c r="F88" s="43" t="s">
        <v>14</v>
      </c>
      <c r="G88" s="44" t="s">
        <v>58</v>
      </c>
      <c r="H88" s="144">
        <v>3533956</v>
      </c>
      <c r="I88" s="45">
        <v>3874076</v>
      </c>
      <c r="J88" s="71">
        <v>3365687.5499999993</v>
      </c>
    </row>
    <row r="89" spans="1:10" ht="15" customHeight="1" x14ac:dyDescent="0.25">
      <c r="A89" s="72"/>
      <c r="B89" s="103"/>
      <c r="C89" s="42" t="s">
        <v>16</v>
      </c>
      <c r="D89" s="43" t="s">
        <v>14</v>
      </c>
      <c r="E89" s="43" t="s">
        <v>14</v>
      </c>
      <c r="F89" s="43" t="s">
        <v>14</v>
      </c>
      <c r="G89" s="44" t="s">
        <v>59</v>
      </c>
      <c r="H89" s="144">
        <v>2756274</v>
      </c>
      <c r="I89" s="45">
        <v>5091359</v>
      </c>
      <c r="J89" s="71">
        <v>3818511.3599999994</v>
      </c>
    </row>
    <row r="90" spans="1:10" ht="15" customHeight="1" x14ac:dyDescent="0.25">
      <c r="A90" s="72"/>
      <c r="B90" s="103"/>
      <c r="C90" s="46" t="s">
        <v>18</v>
      </c>
      <c r="D90" s="43" t="s">
        <v>14</v>
      </c>
      <c r="E90" s="43" t="s">
        <v>14</v>
      </c>
      <c r="F90" s="43" t="s">
        <v>14</v>
      </c>
      <c r="G90" s="44" t="s">
        <v>60</v>
      </c>
      <c r="H90" s="144">
        <v>27300</v>
      </c>
      <c r="I90" s="45">
        <v>53300</v>
      </c>
      <c r="J90" s="71">
        <v>41306.089999999997</v>
      </c>
    </row>
    <row r="91" spans="1:10" ht="15" customHeight="1" x14ac:dyDescent="0.25">
      <c r="A91" s="72"/>
      <c r="B91" s="103"/>
      <c r="C91" s="46" t="s">
        <v>20</v>
      </c>
      <c r="D91" s="43" t="s">
        <v>14</v>
      </c>
      <c r="E91" s="43" t="s">
        <v>14</v>
      </c>
      <c r="F91" s="43" t="s">
        <v>14</v>
      </c>
      <c r="G91" s="44" t="s">
        <v>25</v>
      </c>
      <c r="H91" s="144">
        <v>11200</v>
      </c>
      <c r="I91" s="45">
        <v>11200</v>
      </c>
      <c r="J91" s="71">
        <v>7566.91</v>
      </c>
    </row>
    <row r="92" spans="1:10" ht="15" customHeight="1" x14ac:dyDescent="0.25">
      <c r="A92" s="72"/>
      <c r="B92" s="103"/>
      <c r="C92" s="46" t="s">
        <v>22</v>
      </c>
      <c r="D92" s="43" t="s">
        <v>14</v>
      </c>
      <c r="E92" s="43" t="s">
        <v>14</v>
      </c>
      <c r="F92" s="43" t="s">
        <v>14</v>
      </c>
      <c r="G92" s="44" t="s">
        <v>61</v>
      </c>
      <c r="H92" s="144">
        <v>0</v>
      </c>
      <c r="I92" s="45">
        <v>0</v>
      </c>
      <c r="J92" s="71">
        <v>0</v>
      </c>
    </row>
    <row r="93" spans="1:10" ht="15" customHeight="1" x14ac:dyDescent="0.25">
      <c r="A93" s="72"/>
      <c r="B93" s="103"/>
      <c r="C93" s="46" t="s">
        <v>24</v>
      </c>
      <c r="D93" s="43" t="s">
        <v>14</v>
      </c>
      <c r="E93" s="43" t="s">
        <v>14</v>
      </c>
      <c r="F93" s="43" t="s">
        <v>14</v>
      </c>
      <c r="G93" s="44" t="s">
        <v>62</v>
      </c>
      <c r="H93" s="144">
        <v>5020</v>
      </c>
      <c r="I93" s="45">
        <v>3020</v>
      </c>
      <c r="J93" s="71">
        <v>0</v>
      </c>
    </row>
    <row r="94" spans="1:10" ht="15" customHeight="1" x14ac:dyDescent="0.25">
      <c r="A94" s="72"/>
      <c r="B94" s="103"/>
      <c r="C94" s="46" t="s">
        <v>28</v>
      </c>
      <c r="D94" s="43" t="s">
        <v>14</v>
      </c>
      <c r="E94" s="43" t="s">
        <v>14</v>
      </c>
      <c r="F94" s="43" t="s">
        <v>14</v>
      </c>
      <c r="G94" s="44" t="s">
        <v>63</v>
      </c>
      <c r="H94" s="144">
        <v>0</v>
      </c>
      <c r="I94" s="45">
        <v>142459</v>
      </c>
      <c r="J94" s="71">
        <v>68949.040000000008</v>
      </c>
    </row>
    <row r="95" spans="1:10" ht="15" customHeight="1" x14ac:dyDescent="0.25">
      <c r="A95" s="72"/>
      <c r="B95" s="103"/>
      <c r="C95" s="46" t="s">
        <v>30</v>
      </c>
      <c r="D95" s="43" t="s">
        <v>14</v>
      </c>
      <c r="E95" s="43" t="s">
        <v>14</v>
      </c>
      <c r="F95" s="43" t="s">
        <v>14</v>
      </c>
      <c r="G95" s="44" t="s">
        <v>35</v>
      </c>
      <c r="H95" s="144">
        <v>0</v>
      </c>
      <c r="I95" s="45">
        <v>0</v>
      </c>
      <c r="J95" s="71">
        <v>0</v>
      </c>
    </row>
    <row r="96" spans="1:10" ht="15" customHeight="1" x14ac:dyDescent="0.25">
      <c r="A96" s="72"/>
      <c r="B96" s="103"/>
      <c r="C96" s="46" t="s">
        <v>32</v>
      </c>
      <c r="D96" s="43" t="s">
        <v>14</v>
      </c>
      <c r="E96" s="43" t="s">
        <v>14</v>
      </c>
      <c r="F96" s="43" t="s">
        <v>14</v>
      </c>
      <c r="G96" s="44" t="s">
        <v>37</v>
      </c>
      <c r="H96" s="144">
        <v>0</v>
      </c>
      <c r="I96" s="45">
        <v>0</v>
      </c>
      <c r="J96" s="71">
        <v>0</v>
      </c>
    </row>
    <row r="97" spans="1:10" ht="15" customHeight="1" x14ac:dyDescent="0.25">
      <c r="A97" s="72"/>
      <c r="B97" s="103"/>
      <c r="C97" s="46" t="s">
        <v>34</v>
      </c>
      <c r="D97" s="43" t="s">
        <v>14</v>
      </c>
      <c r="E97" s="43" t="s">
        <v>14</v>
      </c>
      <c r="F97" s="43" t="s">
        <v>14</v>
      </c>
      <c r="G97" s="44" t="s">
        <v>39</v>
      </c>
      <c r="H97" s="144">
        <v>0</v>
      </c>
      <c r="I97" s="45">
        <v>0</v>
      </c>
      <c r="J97" s="71">
        <v>0</v>
      </c>
    </row>
    <row r="98" spans="1:10" ht="15" customHeight="1" x14ac:dyDescent="0.25">
      <c r="A98" s="72"/>
      <c r="B98" s="103"/>
      <c r="C98" s="50" t="s">
        <v>36</v>
      </c>
      <c r="D98" s="51" t="s">
        <v>14</v>
      </c>
      <c r="E98" s="51" t="s">
        <v>14</v>
      </c>
      <c r="F98" s="51" t="s">
        <v>14</v>
      </c>
      <c r="G98" s="52" t="s">
        <v>64</v>
      </c>
      <c r="H98" s="144">
        <v>0</v>
      </c>
      <c r="I98" s="45">
        <v>0</v>
      </c>
      <c r="J98" s="71">
        <v>0</v>
      </c>
    </row>
    <row r="99" spans="1:10" ht="15" customHeight="1" x14ac:dyDescent="0.25">
      <c r="A99" s="72"/>
      <c r="B99" s="151" t="s">
        <v>173</v>
      </c>
      <c r="C99" s="152"/>
      <c r="D99" s="152"/>
      <c r="E99" s="152"/>
      <c r="F99" s="152"/>
      <c r="G99" s="153"/>
      <c r="H99" s="108">
        <f>+SUM(H88:H98)</f>
        <v>6333750</v>
      </c>
      <c r="I99" s="55">
        <f>+SUM(I88:I98)</f>
        <v>9175414</v>
      </c>
      <c r="J99" s="56">
        <f>+SUM(J88:J98)</f>
        <v>7302020.9499999983</v>
      </c>
    </row>
    <row r="100" spans="1:10" ht="15" customHeight="1" x14ac:dyDescent="0.25">
      <c r="A100" s="72"/>
      <c r="B100" s="105" t="s">
        <v>174</v>
      </c>
      <c r="C100" s="42" t="s">
        <v>13</v>
      </c>
      <c r="D100" s="43" t="s">
        <v>14</v>
      </c>
      <c r="E100" s="43" t="s">
        <v>14</v>
      </c>
      <c r="F100" s="43" t="s">
        <v>14</v>
      </c>
      <c r="G100" s="44" t="s">
        <v>58</v>
      </c>
      <c r="H100" s="144">
        <v>2675700</v>
      </c>
      <c r="I100" s="45">
        <v>2909700</v>
      </c>
      <c r="J100" s="71">
        <v>2749098.54</v>
      </c>
    </row>
    <row r="101" spans="1:10" ht="15" customHeight="1" x14ac:dyDescent="0.25">
      <c r="A101" s="72"/>
      <c r="B101" s="103"/>
      <c r="C101" s="42" t="s">
        <v>16</v>
      </c>
      <c r="D101" s="43" t="s">
        <v>14</v>
      </c>
      <c r="E101" s="43" t="s">
        <v>14</v>
      </c>
      <c r="F101" s="43" t="s">
        <v>14</v>
      </c>
      <c r="G101" s="44" t="s">
        <v>59</v>
      </c>
      <c r="H101" s="144">
        <v>1987490</v>
      </c>
      <c r="I101" s="45">
        <v>3378440</v>
      </c>
      <c r="J101" s="71">
        <v>2739815.9000000004</v>
      </c>
    </row>
    <row r="102" spans="1:10" ht="15" customHeight="1" x14ac:dyDescent="0.25">
      <c r="A102" s="72"/>
      <c r="B102" s="103"/>
      <c r="C102" s="46" t="s">
        <v>18</v>
      </c>
      <c r="D102" s="43" t="s">
        <v>14</v>
      </c>
      <c r="E102" s="43" t="s">
        <v>14</v>
      </c>
      <c r="F102" s="43" t="s">
        <v>14</v>
      </c>
      <c r="G102" s="44" t="s">
        <v>60</v>
      </c>
      <c r="H102" s="144">
        <v>40000</v>
      </c>
      <c r="I102" s="45">
        <v>84600</v>
      </c>
      <c r="J102" s="71">
        <v>62713.96</v>
      </c>
    </row>
    <row r="103" spans="1:10" ht="15" customHeight="1" x14ac:dyDescent="0.25">
      <c r="A103" s="72"/>
      <c r="B103" s="103"/>
      <c r="C103" s="46" t="s">
        <v>20</v>
      </c>
      <c r="D103" s="43" t="s">
        <v>14</v>
      </c>
      <c r="E103" s="43" t="s">
        <v>14</v>
      </c>
      <c r="F103" s="43" t="s">
        <v>14</v>
      </c>
      <c r="G103" s="44" t="s">
        <v>25</v>
      </c>
      <c r="H103" s="144">
        <v>0</v>
      </c>
      <c r="I103" s="45">
        <v>0</v>
      </c>
      <c r="J103" s="71">
        <v>0</v>
      </c>
    </row>
    <row r="104" spans="1:10" ht="15" customHeight="1" x14ac:dyDescent="0.25">
      <c r="A104" s="72"/>
      <c r="B104" s="103"/>
      <c r="C104" s="46" t="s">
        <v>22</v>
      </c>
      <c r="D104" s="43" t="s">
        <v>14</v>
      </c>
      <c r="E104" s="43" t="s">
        <v>14</v>
      </c>
      <c r="F104" s="43" t="s">
        <v>14</v>
      </c>
      <c r="G104" s="44" t="s">
        <v>61</v>
      </c>
      <c r="H104" s="144">
        <v>0</v>
      </c>
      <c r="I104" s="45">
        <v>0</v>
      </c>
      <c r="J104" s="71">
        <v>0</v>
      </c>
    </row>
    <row r="105" spans="1:10" ht="15" customHeight="1" x14ac:dyDescent="0.25">
      <c r="A105" s="72"/>
      <c r="B105" s="103"/>
      <c r="C105" s="46" t="s">
        <v>24</v>
      </c>
      <c r="D105" s="43" t="s">
        <v>14</v>
      </c>
      <c r="E105" s="43" t="s">
        <v>14</v>
      </c>
      <c r="F105" s="43" t="s">
        <v>14</v>
      </c>
      <c r="G105" s="44" t="s">
        <v>62</v>
      </c>
      <c r="H105" s="144">
        <v>0</v>
      </c>
      <c r="I105" s="45">
        <v>0</v>
      </c>
      <c r="J105" s="71">
        <v>0</v>
      </c>
    </row>
    <row r="106" spans="1:10" ht="15" customHeight="1" x14ac:dyDescent="0.25">
      <c r="A106" s="72"/>
      <c r="B106" s="103"/>
      <c r="C106" s="46" t="s">
        <v>28</v>
      </c>
      <c r="D106" s="43" t="s">
        <v>14</v>
      </c>
      <c r="E106" s="43" t="s">
        <v>14</v>
      </c>
      <c r="F106" s="43" t="s">
        <v>14</v>
      </c>
      <c r="G106" s="44" t="s">
        <v>63</v>
      </c>
      <c r="H106" s="144">
        <v>0</v>
      </c>
      <c r="I106" s="45">
        <v>443118</v>
      </c>
      <c r="J106" s="71">
        <v>30816.35</v>
      </c>
    </row>
    <row r="107" spans="1:10" ht="15" customHeight="1" x14ac:dyDescent="0.25">
      <c r="A107" s="72"/>
      <c r="B107" s="103"/>
      <c r="C107" s="46" t="s">
        <v>30</v>
      </c>
      <c r="D107" s="43" t="s">
        <v>14</v>
      </c>
      <c r="E107" s="43" t="s">
        <v>14</v>
      </c>
      <c r="F107" s="43" t="s">
        <v>14</v>
      </c>
      <c r="G107" s="44" t="s">
        <v>35</v>
      </c>
      <c r="H107" s="144">
        <v>0</v>
      </c>
      <c r="I107" s="45">
        <v>0</v>
      </c>
      <c r="J107" s="71">
        <v>0</v>
      </c>
    </row>
    <row r="108" spans="1:10" ht="15" customHeight="1" x14ac:dyDescent="0.25">
      <c r="A108" s="72"/>
      <c r="B108" s="103"/>
      <c r="C108" s="46" t="s">
        <v>32</v>
      </c>
      <c r="D108" s="43" t="s">
        <v>14</v>
      </c>
      <c r="E108" s="43" t="s">
        <v>14</v>
      </c>
      <c r="F108" s="43" t="s">
        <v>14</v>
      </c>
      <c r="G108" s="44" t="s">
        <v>37</v>
      </c>
      <c r="H108" s="144">
        <v>0</v>
      </c>
      <c r="I108" s="45">
        <v>0</v>
      </c>
      <c r="J108" s="71">
        <v>0</v>
      </c>
    </row>
    <row r="109" spans="1:10" ht="15" customHeight="1" x14ac:dyDescent="0.25">
      <c r="A109" s="72"/>
      <c r="B109" s="103"/>
      <c r="C109" s="46" t="s">
        <v>34</v>
      </c>
      <c r="D109" s="43" t="s">
        <v>14</v>
      </c>
      <c r="E109" s="43" t="s">
        <v>14</v>
      </c>
      <c r="F109" s="43" t="s">
        <v>14</v>
      </c>
      <c r="G109" s="44" t="s">
        <v>39</v>
      </c>
      <c r="H109" s="144">
        <v>0</v>
      </c>
      <c r="I109" s="45">
        <v>0</v>
      </c>
      <c r="J109" s="71">
        <v>0</v>
      </c>
    </row>
    <row r="110" spans="1:10" ht="15" customHeight="1" x14ac:dyDescent="0.25">
      <c r="A110" s="72"/>
      <c r="B110" s="103"/>
      <c r="C110" s="50" t="s">
        <v>36</v>
      </c>
      <c r="D110" s="51" t="s">
        <v>14</v>
      </c>
      <c r="E110" s="51" t="s">
        <v>14</v>
      </c>
      <c r="F110" s="51" t="s">
        <v>14</v>
      </c>
      <c r="G110" s="52" t="s">
        <v>64</v>
      </c>
      <c r="H110" s="144">
        <v>0</v>
      </c>
      <c r="I110" s="45">
        <v>0</v>
      </c>
      <c r="J110" s="71">
        <v>0</v>
      </c>
    </row>
    <row r="111" spans="1:10" ht="15" customHeight="1" x14ac:dyDescent="0.25">
      <c r="A111" s="72"/>
      <c r="B111" s="151" t="s">
        <v>175</v>
      </c>
      <c r="C111" s="152"/>
      <c r="D111" s="152"/>
      <c r="E111" s="152"/>
      <c r="F111" s="152"/>
      <c r="G111" s="153"/>
      <c r="H111" s="108">
        <f>+SUM(H100:H110)</f>
        <v>4703190</v>
      </c>
      <c r="I111" s="55">
        <f>+SUM(I100:I110)</f>
        <v>6815858</v>
      </c>
      <c r="J111" s="56">
        <f>+SUM(J100:J110)</f>
        <v>5582444.75</v>
      </c>
    </row>
    <row r="112" spans="1:10" ht="15" customHeight="1" x14ac:dyDescent="0.25">
      <c r="A112" s="72"/>
      <c r="B112" s="105" t="s">
        <v>176</v>
      </c>
      <c r="C112" s="42" t="s">
        <v>13</v>
      </c>
      <c r="D112" s="43" t="s">
        <v>14</v>
      </c>
      <c r="E112" s="43" t="s">
        <v>14</v>
      </c>
      <c r="F112" s="43" t="s">
        <v>14</v>
      </c>
      <c r="G112" s="44" t="s">
        <v>58</v>
      </c>
      <c r="H112" s="144">
        <v>829750</v>
      </c>
      <c r="I112" s="45">
        <v>980910</v>
      </c>
      <c r="J112" s="71">
        <v>932027.46</v>
      </c>
    </row>
    <row r="113" spans="1:10" ht="15" customHeight="1" x14ac:dyDescent="0.25">
      <c r="A113" s="72"/>
      <c r="B113" s="103"/>
      <c r="C113" s="42" t="s">
        <v>16</v>
      </c>
      <c r="D113" s="43" t="s">
        <v>14</v>
      </c>
      <c r="E113" s="43" t="s">
        <v>14</v>
      </c>
      <c r="F113" s="43" t="s">
        <v>14</v>
      </c>
      <c r="G113" s="44" t="s">
        <v>59</v>
      </c>
      <c r="H113" s="144">
        <v>290300</v>
      </c>
      <c r="I113" s="45">
        <v>336105</v>
      </c>
      <c r="J113" s="71">
        <v>254480.15000000002</v>
      </c>
    </row>
    <row r="114" spans="1:10" ht="15" customHeight="1" x14ac:dyDescent="0.25">
      <c r="A114" s="72"/>
      <c r="B114" s="103"/>
      <c r="C114" s="46" t="s">
        <v>18</v>
      </c>
      <c r="D114" s="43" t="s">
        <v>14</v>
      </c>
      <c r="E114" s="43" t="s">
        <v>14</v>
      </c>
      <c r="F114" s="43" t="s">
        <v>14</v>
      </c>
      <c r="G114" s="44" t="s">
        <v>60</v>
      </c>
      <c r="H114" s="144">
        <v>50</v>
      </c>
      <c r="I114" s="45">
        <v>130</v>
      </c>
      <c r="J114" s="71">
        <v>33.35</v>
      </c>
    </row>
    <row r="115" spans="1:10" ht="15" customHeight="1" x14ac:dyDescent="0.25">
      <c r="A115" s="72"/>
      <c r="B115" s="103"/>
      <c r="C115" s="46" t="s">
        <v>20</v>
      </c>
      <c r="D115" s="43" t="s">
        <v>14</v>
      </c>
      <c r="E115" s="43" t="s">
        <v>14</v>
      </c>
      <c r="F115" s="43" t="s">
        <v>14</v>
      </c>
      <c r="G115" s="44" t="s">
        <v>25</v>
      </c>
      <c r="H115" s="144">
        <v>0</v>
      </c>
      <c r="I115" s="45">
        <v>550</v>
      </c>
      <c r="J115" s="71">
        <v>543.72</v>
      </c>
    </row>
    <row r="116" spans="1:10" ht="15" customHeight="1" x14ac:dyDescent="0.25">
      <c r="A116" s="72"/>
      <c r="B116" s="103"/>
      <c r="C116" s="46" t="s">
        <v>22</v>
      </c>
      <c r="D116" s="43" t="s">
        <v>14</v>
      </c>
      <c r="E116" s="43" t="s">
        <v>14</v>
      </c>
      <c r="F116" s="43" t="s">
        <v>14</v>
      </c>
      <c r="G116" s="44" t="s">
        <v>61</v>
      </c>
      <c r="H116" s="144">
        <v>0</v>
      </c>
      <c r="I116" s="45">
        <v>0</v>
      </c>
      <c r="J116" s="71">
        <v>0</v>
      </c>
    </row>
    <row r="117" spans="1:10" ht="15" customHeight="1" x14ac:dyDescent="0.25">
      <c r="A117" s="72"/>
      <c r="B117" s="103"/>
      <c r="C117" s="46" t="s">
        <v>24</v>
      </c>
      <c r="D117" s="43" t="s">
        <v>14</v>
      </c>
      <c r="E117" s="43" t="s">
        <v>14</v>
      </c>
      <c r="F117" s="43" t="s">
        <v>14</v>
      </c>
      <c r="G117" s="44" t="s">
        <v>62</v>
      </c>
      <c r="H117" s="144">
        <v>0</v>
      </c>
      <c r="I117" s="45">
        <v>0</v>
      </c>
      <c r="J117" s="71">
        <v>0</v>
      </c>
    </row>
    <row r="118" spans="1:10" ht="15" customHeight="1" x14ac:dyDescent="0.25">
      <c r="A118" s="72"/>
      <c r="B118" s="103"/>
      <c r="C118" s="46" t="s">
        <v>28</v>
      </c>
      <c r="D118" s="43" t="s">
        <v>14</v>
      </c>
      <c r="E118" s="43" t="s">
        <v>14</v>
      </c>
      <c r="F118" s="43" t="s">
        <v>14</v>
      </c>
      <c r="G118" s="44" t="s">
        <v>63</v>
      </c>
      <c r="H118" s="144">
        <v>0</v>
      </c>
      <c r="I118" s="45">
        <v>37650</v>
      </c>
      <c r="J118" s="71">
        <v>10785.63</v>
      </c>
    </row>
    <row r="119" spans="1:10" ht="15" customHeight="1" x14ac:dyDescent="0.25">
      <c r="A119" s="72"/>
      <c r="B119" s="103"/>
      <c r="C119" s="46" t="s">
        <v>30</v>
      </c>
      <c r="D119" s="43" t="s">
        <v>14</v>
      </c>
      <c r="E119" s="43" t="s">
        <v>14</v>
      </c>
      <c r="F119" s="43" t="s">
        <v>14</v>
      </c>
      <c r="G119" s="44" t="s">
        <v>35</v>
      </c>
      <c r="H119" s="144">
        <v>0</v>
      </c>
      <c r="I119" s="45">
        <v>0</v>
      </c>
      <c r="J119" s="71">
        <v>0</v>
      </c>
    </row>
    <row r="120" spans="1:10" ht="15" customHeight="1" x14ac:dyDescent="0.25">
      <c r="A120" s="72"/>
      <c r="B120" s="103"/>
      <c r="C120" s="46" t="s">
        <v>32</v>
      </c>
      <c r="D120" s="43" t="s">
        <v>14</v>
      </c>
      <c r="E120" s="43" t="s">
        <v>14</v>
      </c>
      <c r="F120" s="43" t="s">
        <v>14</v>
      </c>
      <c r="G120" s="44" t="s">
        <v>37</v>
      </c>
      <c r="H120" s="144">
        <v>0</v>
      </c>
      <c r="I120" s="45">
        <v>0</v>
      </c>
      <c r="J120" s="71">
        <v>0</v>
      </c>
    </row>
    <row r="121" spans="1:10" ht="15" customHeight="1" x14ac:dyDescent="0.25">
      <c r="A121" s="72"/>
      <c r="B121" s="103"/>
      <c r="C121" s="46" t="s">
        <v>34</v>
      </c>
      <c r="D121" s="43" t="s">
        <v>14</v>
      </c>
      <c r="E121" s="43" t="s">
        <v>14</v>
      </c>
      <c r="F121" s="43" t="s">
        <v>14</v>
      </c>
      <c r="G121" s="44" t="s">
        <v>39</v>
      </c>
      <c r="H121" s="144">
        <v>0</v>
      </c>
      <c r="I121" s="45">
        <v>0</v>
      </c>
      <c r="J121" s="71">
        <v>0</v>
      </c>
    </row>
    <row r="122" spans="1:10" ht="15" customHeight="1" x14ac:dyDescent="0.25">
      <c r="A122" s="72"/>
      <c r="B122" s="103"/>
      <c r="C122" s="50" t="s">
        <v>36</v>
      </c>
      <c r="D122" s="51" t="s">
        <v>14</v>
      </c>
      <c r="E122" s="51" t="s">
        <v>14</v>
      </c>
      <c r="F122" s="51" t="s">
        <v>14</v>
      </c>
      <c r="G122" s="52" t="s">
        <v>64</v>
      </c>
      <c r="H122" s="144">
        <v>0</v>
      </c>
      <c r="I122" s="45">
        <v>0</v>
      </c>
      <c r="J122" s="71">
        <v>0</v>
      </c>
    </row>
    <row r="123" spans="1:10" ht="15" customHeight="1" x14ac:dyDescent="0.25">
      <c r="A123" s="72"/>
      <c r="B123" s="151" t="s">
        <v>177</v>
      </c>
      <c r="C123" s="152"/>
      <c r="D123" s="152"/>
      <c r="E123" s="152"/>
      <c r="F123" s="152"/>
      <c r="G123" s="153"/>
      <c r="H123" s="108">
        <f>+SUM(H112:H122)</f>
        <v>1120100</v>
      </c>
      <c r="I123" s="55">
        <f>+SUM(I112:I122)</f>
        <v>1355345</v>
      </c>
      <c r="J123" s="56">
        <f>+SUM(J112:J122)</f>
        <v>1197870.3099999998</v>
      </c>
    </row>
    <row r="124" spans="1:10" ht="15" customHeight="1" x14ac:dyDescent="0.25">
      <c r="A124" s="72"/>
      <c r="B124" s="105" t="s">
        <v>178</v>
      </c>
      <c r="C124" s="42" t="s">
        <v>13</v>
      </c>
      <c r="D124" s="43" t="s">
        <v>14</v>
      </c>
      <c r="E124" s="43" t="s">
        <v>14</v>
      </c>
      <c r="F124" s="43" t="s">
        <v>14</v>
      </c>
      <c r="G124" s="44" t="s">
        <v>58</v>
      </c>
      <c r="H124" s="144">
        <v>789350</v>
      </c>
      <c r="I124" s="45">
        <v>782939</v>
      </c>
      <c r="J124" s="71">
        <v>746958.72</v>
      </c>
    </row>
    <row r="125" spans="1:10" ht="15" customHeight="1" x14ac:dyDescent="0.25">
      <c r="A125" s="72"/>
      <c r="B125" s="103"/>
      <c r="C125" s="42" t="s">
        <v>16</v>
      </c>
      <c r="D125" s="43" t="s">
        <v>14</v>
      </c>
      <c r="E125" s="43" t="s">
        <v>14</v>
      </c>
      <c r="F125" s="43" t="s">
        <v>14</v>
      </c>
      <c r="G125" s="44" t="s">
        <v>59</v>
      </c>
      <c r="H125" s="144">
        <v>310850</v>
      </c>
      <c r="I125" s="45">
        <v>559177</v>
      </c>
      <c r="J125" s="71">
        <v>414054.80999999994</v>
      </c>
    </row>
    <row r="126" spans="1:10" ht="15" customHeight="1" x14ac:dyDescent="0.25">
      <c r="A126" s="72"/>
      <c r="B126" s="103"/>
      <c r="C126" s="46" t="s">
        <v>18</v>
      </c>
      <c r="D126" s="43" t="s">
        <v>14</v>
      </c>
      <c r="E126" s="43" t="s">
        <v>14</v>
      </c>
      <c r="F126" s="43" t="s">
        <v>14</v>
      </c>
      <c r="G126" s="44" t="s">
        <v>60</v>
      </c>
      <c r="H126" s="144">
        <v>500</v>
      </c>
      <c r="I126" s="45">
        <v>500</v>
      </c>
      <c r="J126" s="71">
        <v>0</v>
      </c>
    </row>
    <row r="127" spans="1:10" ht="15" customHeight="1" x14ac:dyDescent="0.25">
      <c r="A127" s="72"/>
      <c r="B127" s="103"/>
      <c r="C127" s="46" t="s">
        <v>20</v>
      </c>
      <c r="D127" s="43" t="s">
        <v>14</v>
      </c>
      <c r="E127" s="43" t="s">
        <v>14</v>
      </c>
      <c r="F127" s="43" t="s">
        <v>14</v>
      </c>
      <c r="G127" s="44" t="s">
        <v>25</v>
      </c>
      <c r="H127" s="144">
        <v>2300</v>
      </c>
      <c r="I127" s="45">
        <v>0</v>
      </c>
      <c r="J127" s="71">
        <v>0</v>
      </c>
    </row>
    <row r="128" spans="1:10" ht="15" customHeight="1" x14ac:dyDescent="0.25">
      <c r="A128" s="72"/>
      <c r="B128" s="103"/>
      <c r="C128" s="46" t="s">
        <v>22</v>
      </c>
      <c r="D128" s="43" t="s">
        <v>14</v>
      </c>
      <c r="E128" s="43" t="s">
        <v>14</v>
      </c>
      <c r="F128" s="43" t="s">
        <v>14</v>
      </c>
      <c r="G128" s="44" t="s">
        <v>61</v>
      </c>
      <c r="H128" s="144">
        <v>0</v>
      </c>
      <c r="I128" s="45">
        <v>0</v>
      </c>
      <c r="J128" s="71">
        <v>0</v>
      </c>
    </row>
    <row r="129" spans="1:10" ht="15" customHeight="1" x14ac:dyDescent="0.25">
      <c r="A129" s="72"/>
      <c r="B129" s="103"/>
      <c r="C129" s="46" t="s">
        <v>24</v>
      </c>
      <c r="D129" s="43" t="s">
        <v>14</v>
      </c>
      <c r="E129" s="43" t="s">
        <v>14</v>
      </c>
      <c r="F129" s="43" t="s">
        <v>14</v>
      </c>
      <c r="G129" s="44" t="s">
        <v>62</v>
      </c>
      <c r="H129" s="144">
        <v>2000</v>
      </c>
      <c r="I129" s="45">
        <v>15893</v>
      </c>
      <c r="J129" s="71">
        <v>15892.2</v>
      </c>
    </row>
    <row r="130" spans="1:10" ht="15" customHeight="1" x14ac:dyDescent="0.25">
      <c r="A130" s="72"/>
      <c r="B130" s="103"/>
      <c r="C130" s="46" t="s">
        <v>28</v>
      </c>
      <c r="D130" s="43" t="s">
        <v>14</v>
      </c>
      <c r="E130" s="43" t="s">
        <v>14</v>
      </c>
      <c r="F130" s="43" t="s">
        <v>14</v>
      </c>
      <c r="G130" s="44" t="s">
        <v>63</v>
      </c>
      <c r="H130" s="144">
        <v>0</v>
      </c>
      <c r="I130" s="45">
        <v>195152</v>
      </c>
      <c r="J130" s="71">
        <v>49083.530000000006</v>
      </c>
    </row>
    <row r="131" spans="1:10" ht="15" customHeight="1" x14ac:dyDescent="0.25">
      <c r="A131" s="72"/>
      <c r="B131" s="103"/>
      <c r="C131" s="46" t="s">
        <v>30</v>
      </c>
      <c r="D131" s="43" t="s">
        <v>14</v>
      </c>
      <c r="E131" s="43" t="s">
        <v>14</v>
      </c>
      <c r="F131" s="43" t="s">
        <v>14</v>
      </c>
      <c r="G131" s="44" t="s">
        <v>35</v>
      </c>
      <c r="H131" s="144">
        <v>0</v>
      </c>
      <c r="I131" s="45">
        <v>157258</v>
      </c>
      <c r="J131" s="71">
        <v>96801.45</v>
      </c>
    </row>
    <row r="132" spans="1:10" ht="15" customHeight="1" x14ac:dyDescent="0.25">
      <c r="A132" s="72"/>
      <c r="B132" s="103"/>
      <c r="C132" s="46" t="s">
        <v>32</v>
      </c>
      <c r="D132" s="43" t="s">
        <v>14</v>
      </c>
      <c r="E132" s="43" t="s">
        <v>14</v>
      </c>
      <c r="F132" s="43" t="s">
        <v>14</v>
      </c>
      <c r="G132" s="44" t="s">
        <v>37</v>
      </c>
      <c r="H132" s="144">
        <v>0</v>
      </c>
      <c r="I132" s="45">
        <v>0</v>
      </c>
      <c r="J132" s="71">
        <v>0</v>
      </c>
    </row>
    <row r="133" spans="1:10" ht="15" customHeight="1" x14ac:dyDescent="0.25">
      <c r="A133" s="72"/>
      <c r="B133" s="103"/>
      <c r="C133" s="46" t="s">
        <v>34</v>
      </c>
      <c r="D133" s="43" t="s">
        <v>14</v>
      </c>
      <c r="E133" s="43" t="s">
        <v>14</v>
      </c>
      <c r="F133" s="43" t="s">
        <v>14</v>
      </c>
      <c r="G133" s="44" t="s">
        <v>39</v>
      </c>
      <c r="H133" s="144">
        <v>0</v>
      </c>
      <c r="I133" s="45">
        <v>0</v>
      </c>
      <c r="J133" s="71">
        <v>0</v>
      </c>
    </row>
    <row r="134" spans="1:10" ht="15" customHeight="1" x14ac:dyDescent="0.25">
      <c r="A134" s="72"/>
      <c r="B134" s="103"/>
      <c r="C134" s="50" t="s">
        <v>36</v>
      </c>
      <c r="D134" s="51" t="s">
        <v>14</v>
      </c>
      <c r="E134" s="51" t="s">
        <v>14</v>
      </c>
      <c r="F134" s="51" t="s">
        <v>14</v>
      </c>
      <c r="G134" s="52" t="s">
        <v>64</v>
      </c>
      <c r="H134" s="144">
        <v>0</v>
      </c>
      <c r="I134" s="45">
        <v>0</v>
      </c>
      <c r="J134" s="71">
        <v>0</v>
      </c>
    </row>
    <row r="135" spans="1:10" ht="15" customHeight="1" x14ac:dyDescent="0.25">
      <c r="A135" s="72"/>
      <c r="B135" s="151" t="s">
        <v>179</v>
      </c>
      <c r="C135" s="152"/>
      <c r="D135" s="152"/>
      <c r="E135" s="152"/>
      <c r="F135" s="152"/>
      <c r="G135" s="153"/>
      <c r="H135" s="108">
        <f>+SUM(H124:H134)</f>
        <v>1105000</v>
      </c>
      <c r="I135" s="55">
        <f>+SUM(I124:I134)</f>
        <v>1710919</v>
      </c>
      <c r="J135" s="56">
        <f>+SUM(J124:J134)</f>
        <v>1322790.7099999997</v>
      </c>
    </row>
    <row r="136" spans="1:10" ht="15" customHeight="1" thickBot="1" x14ac:dyDescent="0.3">
      <c r="A136" s="57" t="s">
        <v>286</v>
      </c>
      <c r="B136" s="57"/>
      <c r="C136" s="58"/>
      <c r="D136" s="58"/>
      <c r="E136" s="58"/>
      <c r="F136" s="58"/>
      <c r="G136" s="58"/>
      <c r="H136" s="112">
        <f>+H135+H123+H111+H99+H87+H75+H63+H51+H39+H27+H15</f>
        <v>165358288</v>
      </c>
      <c r="I136" s="112">
        <f t="shared" ref="I136:J136" si="0">+I135+I123+I111+I99+I87+I75+I63+I51+I39+I27+I15</f>
        <v>251971099.25</v>
      </c>
      <c r="J136" s="113">
        <f t="shared" si="0"/>
        <v>199742972.34999996</v>
      </c>
    </row>
    <row r="137" spans="1:10" ht="15" customHeight="1" x14ac:dyDescent="0.25">
      <c r="A137" s="72"/>
      <c r="J137" s="61"/>
    </row>
    <row r="138" spans="1:10" ht="15" customHeight="1" x14ac:dyDescent="0.25">
      <c r="A138" s="72"/>
      <c r="I138" s="61"/>
      <c r="J138" s="61"/>
    </row>
    <row r="139" spans="1:10" ht="15" customHeight="1" x14ac:dyDescent="0.25">
      <c r="A139" s="72"/>
    </row>
    <row r="140" spans="1:10" ht="15" customHeight="1" x14ac:dyDescent="0.25">
      <c r="A140" s="72"/>
    </row>
    <row r="141" spans="1:10" ht="15" customHeight="1" x14ac:dyDescent="0.25">
      <c r="A141" s="72"/>
    </row>
    <row r="142" spans="1:10" ht="15" customHeight="1" x14ac:dyDescent="0.25">
      <c r="A142" s="72"/>
    </row>
    <row r="143" spans="1:10" ht="15" customHeight="1" x14ac:dyDescent="0.25">
      <c r="A143" s="72"/>
    </row>
    <row r="144" spans="1:10" ht="15" customHeight="1" x14ac:dyDescent="0.25">
      <c r="A144" s="72"/>
    </row>
    <row r="145" spans="1:1" ht="15" customHeight="1" x14ac:dyDescent="0.25">
      <c r="A145" s="72"/>
    </row>
    <row r="146" spans="1:1" ht="15" customHeight="1" x14ac:dyDescent="0.25">
      <c r="A146" s="72"/>
    </row>
    <row r="147" spans="1:1" ht="15" customHeight="1" x14ac:dyDescent="0.25">
      <c r="A147" s="72"/>
    </row>
    <row r="148" spans="1:1" ht="15" customHeight="1" x14ac:dyDescent="0.25">
      <c r="A148" s="72"/>
    </row>
    <row r="149" spans="1:1" ht="15" customHeight="1" x14ac:dyDescent="0.25">
      <c r="A149" s="72"/>
    </row>
    <row r="150" spans="1:1" ht="15" customHeight="1" x14ac:dyDescent="0.25">
      <c r="A150" s="72"/>
    </row>
    <row r="151" spans="1:1" ht="15" customHeight="1" x14ac:dyDescent="0.25">
      <c r="A151" s="72"/>
    </row>
    <row r="152" spans="1:1" ht="15" customHeight="1" x14ac:dyDescent="0.25">
      <c r="A152" s="72"/>
    </row>
    <row r="153" spans="1:1" ht="15" customHeight="1" x14ac:dyDescent="0.25">
      <c r="A153" s="72"/>
    </row>
    <row r="154" spans="1:1" ht="15" customHeight="1" x14ac:dyDescent="0.25">
      <c r="A154" s="72"/>
    </row>
    <row r="155" spans="1:1" ht="15" customHeight="1" x14ac:dyDescent="0.25">
      <c r="A155" s="72"/>
    </row>
    <row r="156" spans="1:1" ht="15" customHeight="1" x14ac:dyDescent="0.25">
      <c r="A156" s="72"/>
    </row>
    <row r="157" spans="1:1" ht="15" customHeight="1" x14ac:dyDescent="0.25">
      <c r="A157" s="72"/>
    </row>
    <row r="158" spans="1:1" ht="15" customHeight="1" x14ac:dyDescent="0.25">
      <c r="A158" s="72"/>
    </row>
    <row r="159" spans="1:1" ht="15" customHeight="1" x14ac:dyDescent="0.25">
      <c r="A159" s="72"/>
    </row>
    <row r="160" spans="1:1" ht="15" customHeight="1" x14ac:dyDescent="0.25">
      <c r="A160" s="72"/>
    </row>
    <row r="161" spans="1:1" ht="15" customHeight="1" x14ac:dyDescent="0.25">
      <c r="A161" s="72"/>
    </row>
    <row r="162" spans="1:1" ht="15" customHeight="1" x14ac:dyDescent="0.25">
      <c r="A162" s="72"/>
    </row>
    <row r="163" spans="1:1" ht="15" customHeight="1" x14ac:dyDescent="0.25">
      <c r="A163" s="72"/>
    </row>
    <row r="164" spans="1:1" ht="15" customHeight="1" x14ac:dyDescent="0.25">
      <c r="A164" s="72"/>
    </row>
    <row r="165" spans="1:1" ht="15" customHeight="1" x14ac:dyDescent="0.25">
      <c r="A165" s="72"/>
    </row>
    <row r="166" spans="1:1" ht="15" customHeight="1" x14ac:dyDescent="0.25">
      <c r="A166" s="72"/>
    </row>
    <row r="167" spans="1:1" ht="15" customHeight="1" x14ac:dyDescent="0.25">
      <c r="A167" s="72"/>
    </row>
    <row r="168" spans="1:1" ht="15" customHeight="1" x14ac:dyDescent="0.25">
      <c r="A168" s="72"/>
    </row>
    <row r="170" spans="1:1" ht="16.149999999999999" customHeight="1" x14ac:dyDescent="0.25"/>
  </sheetData>
  <mergeCells count="12">
    <mergeCell ref="A4:A7"/>
    <mergeCell ref="B15:G15"/>
    <mergeCell ref="B135:G135"/>
    <mergeCell ref="B123:G123"/>
    <mergeCell ref="B111:G111"/>
    <mergeCell ref="B99:G99"/>
    <mergeCell ref="B87:G87"/>
    <mergeCell ref="B75:G75"/>
    <mergeCell ref="B63:G63"/>
    <mergeCell ref="B51:G51"/>
    <mergeCell ref="B39:G39"/>
    <mergeCell ref="B27:G27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 C16:F26 C124:F134 C112:F122 C100:F110 C88:F98 C76:F86 C64:F74 C52:F62 C40:F43 C28:F38 C44:F5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21">
    <pageSetUpPr fitToPage="1"/>
  </sheetPr>
  <dimension ref="A1:J41"/>
  <sheetViews>
    <sheetView showGridLines="0" zoomScale="120" zoomScaleNormal="120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I28" sqref="I28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3" width="40.33203125" style="27" customWidth="1"/>
    <col min="4" max="4" width="14.33203125" style="27" customWidth="1"/>
    <col min="5" max="6" width="15" style="27" bestFit="1" customWidth="1"/>
    <col min="7" max="7" width="14.33203125" style="27" customWidth="1"/>
    <col min="8" max="16384" width="23.33203125" style="27"/>
  </cols>
  <sheetData>
    <row r="1" spans="1:9" ht="15" customHeight="1" x14ac:dyDescent="0.25">
      <c r="A1" s="26" t="s">
        <v>288</v>
      </c>
      <c r="B1" s="92"/>
      <c r="C1" s="92"/>
      <c r="D1" s="92"/>
      <c r="E1" s="92"/>
      <c r="F1" s="92"/>
      <c r="G1" s="92"/>
    </row>
    <row r="2" spans="1:9" ht="15" customHeight="1" thickBot="1" x14ac:dyDescent="0.3">
      <c r="B2" s="28"/>
      <c r="C2" s="28"/>
      <c r="G2" s="29" t="s">
        <v>2</v>
      </c>
    </row>
    <row r="3" spans="1:9" ht="31.5" customHeight="1" thickBot="1" x14ac:dyDescent="0.3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9" s="28" customFormat="1" ht="15" customHeight="1" x14ac:dyDescent="0.25">
      <c r="A4" s="33" t="s">
        <v>285</v>
      </c>
      <c r="B4" s="105" t="s">
        <v>12</v>
      </c>
      <c r="C4" s="101" t="s">
        <v>70</v>
      </c>
      <c r="D4" s="102">
        <v>593244.26</v>
      </c>
      <c r="E4" s="67">
        <v>19229754.329999998</v>
      </c>
      <c r="F4" s="67">
        <v>19350727.350000001</v>
      </c>
      <c r="G4" s="71">
        <v>472271.23999999836</v>
      </c>
      <c r="H4" s="63"/>
      <c r="I4" s="116"/>
    </row>
    <row r="5" spans="1:9" s="28" customFormat="1" ht="15" customHeight="1" x14ac:dyDescent="0.25">
      <c r="A5" s="40"/>
      <c r="B5" s="103"/>
      <c r="C5" s="44" t="s">
        <v>71</v>
      </c>
      <c r="D5" s="102">
        <v>0</v>
      </c>
      <c r="E5" s="71">
        <v>0</v>
      </c>
      <c r="F5" s="71">
        <v>0</v>
      </c>
      <c r="G5" s="71">
        <v>0</v>
      </c>
      <c r="H5" s="63"/>
    </row>
    <row r="6" spans="1:9" s="28" customFormat="1" ht="15" customHeight="1" x14ac:dyDescent="0.25">
      <c r="A6" s="41"/>
      <c r="B6" s="151" t="s">
        <v>48</v>
      </c>
      <c r="C6" s="153"/>
      <c r="D6" s="56">
        <f>+D4+D5</f>
        <v>593244.26</v>
      </c>
      <c r="E6" s="56">
        <f>+E4+E5</f>
        <v>19229754.329999998</v>
      </c>
      <c r="F6" s="56">
        <f>+F4+F5</f>
        <v>19350727.350000001</v>
      </c>
      <c r="G6" s="75">
        <f>+G4+G5</f>
        <v>472271.23999999836</v>
      </c>
      <c r="H6" s="63"/>
    </row>
    <row r="7" spans="1:9" s="28" customFormat="1" ht="15" customHeight="1" x14ac:dyDescent="0.25">
      <c r="A7" s="41"/>
      <c r="B7" s="105" t="s">
        <v>160</v>
      </c>
      <c r="C7" s="76" t="s">
        <v>70</v>
      </c>
      <c r="D7" s="102">
        <v>200333.35</v>
      </c>
      <c r="E7" s="71">
        <v>6763474.9199999999</v>
      </c>
      <c r="F7" s="71">
        <v>6796245.1600000001</v>
      </c>
      <c r="G7" s="68">
        <v>167563.1099999994</v>
      </c>
      <c r="H7" s="63"/>
    </row>
    <row r="8" spans="1:9" s="28" customFormat="1" ht="15" customHeight="1" x14ac:dyDescent="0.25">
      <c r="A8" s="41"/>
      <c r="B8" s="103"/>
      <c r="C8" s="44" t="s">
        <v>71</v>
      </c>
      <c r="D8" s="102">
        <v>0</v>
      </c>
      <c r="E8" s="71">
        <v>2806.95</v>
      </c>
      <c r="F8" s="71">
        <v>2806.95</v>
      </c>
      <c r="G8" s="71">
        <v>0</v>
      </c>
      <c r="H8" s="63"/>
    </row>
    <row r="9" spans="1:9" ht="15" customHeight="1" x14ac:dyDescent="0.25">
      <c r="A9" s="41"/>
      <c r="B9" s="151" t="s">
        <v>161</v>
      </c>
      <c r="C9" s="171"/>
      <c r="D9" s="56">
        <f>+D7+D8</f>
        <v>200333.35</v>
      </c>
      <c r="E9" s="56">
        <f>+E7+E8</f>
        <v>6766281.8700000001</v>
      </c>
      <c r="F9" s="56">
        <f>+F7+F8</f>
        <v>6799052.1100000003</v>
      </c>
      <c r="G9" s="75">
        <f>+G7+G8</f>
        <v>167563.1099999994</v>
      </c>
      <c r="H9" s="63"/>
    </row>
    <row r="10" spans="1:9" ht="15" customHeight="1" x14ac:dyDescent="0.25">
      <c r="A10" s="41"/>
      <c r="B10" s="105" t="s">
        <v>162</v>
      </c>
      <c r="C10" s="76" t="s">
        <v>70</v>
      </c>
      <c r="D10" s="102">
        <v>2016165.95</v>
      </c>
      <c r="E10" s="71">
        <v>88383584.099999964</v>
      </c>
      <c r="F10" s="71">
        <v>89178465.479999989</v>
      </c>
      <c r="G10" s="68">
        <v>1221284.5699999779</v>
      </c>
      <c r="H10" s="63"/>
    </row>
    <row r="11" spans="1:9" ht="15" customHeight="1" x14ac:dyDescent="0.25">
      <c r="A11" s="41"/>
      <c r="B11" s="103"/>
      <c r="C11" s="44" t="s">
        <v>71</v>
      </c>
      <c r="D11" s="102">
        <v>26265.27</v>
      </c>
      <c r="E11" s="71">
        <v>32248.580000000005</v>
      </c>
      <c r="F11" s="71">
        <v>3227.56</v>
      </c>
      <c r="G11" s="71">
        <v>55286.290000000008</v>
      </c>
      <c r="H11" s="63"/>
    </row>
    <row r="12" spans="1:9" ht="15" customHeight="1" x14ac:dyDescent="0.25">
      <c r="A12" s="41"/>
      <c r="B12" s="151" t="s">
        <v>163</v>
      </c>
      <c r="C12" s="171"/>
      <c r="D12" s="56">
        <f>+D10+D11</f>
        <v>2042431.22</v>
      </c>
      <c r="E12" s="56">
        <f>+E10+E11</f>
        <v>88415832.679999962</v>
      </c>
      <c r="F12" s="56">
        <f>+F10+F11</f>
        <v>89181693.039999992</v>
      </c>
      <c r="G12" s="56">
        <f>+G10+G11</f>
        <v>1276570.859999978</v>
      </c>
      <c r="H12" s="63"/>
    </row>
    <row r="13" spans="1:9" ht="15" customHeight="1" x14ac:dyDescent="0.25">
      <c r="A13" s="72"/>
      <c r="B13" s="105" t="s">
        <v>164</v>
      </c>
      <c r="C13" s="76" t="s">
        <v>70</v>
      </c>
      <c r="D13" s="102">
        <v>1266303.3700000001</v>
      </c>
      <c r="E13" s="71">
        <v>35677203.270000003</v>
      </c>
      <c r="F13" s="71">
        <v>36060233.520000003</v>
      </c>
      <c r="G13" s="71">
        <v>883273.11999999732</v>
      </c>
      <c r="H13" s="63"/>
    </row>
    <row r="14" spans="1:9" ht="15" customHeight="1" x14ac:dyDescent="0.25">
      <c r="A14" s="41"/>
      <c r="B14" s="106"/>
      <c r="C14" s="107" t="s">
        <v>71</v>
      </c>
      <c r="D14" s="102">
        <v>30378.83</v>
      </c>
      <c r="E14" s="71">
        <v>4713.4000000000015</v>
      </c>
      <c r="F14" s="71">
        <v>13999.02</v>
      </c>
      <c r="G14" s="71">
        <v>21093.210000000003</v>
      </c>
      <c r="H14" s="63"/>
    </row>
    <row r="15" spans="1:9" ht="15" customHeight="1" x14ac:dyDescent="0.25">
      <c r="A15" s="41"/>
      <c r="B15" s="151" t="s">
        <v>165</v>
      </c>
      <c r="C15" s="171"/>
      <c r="D15" s="56">
        <f>+D13+D14</f>
        <v>1296682.2000000002</v>
      </c>
      <c r="E15" s="56">
        <f>+E13+E14</f>
        <v>35681916.670000002</v>
      </c>
      <c r="F15" s="56">
        <f>+F13+F14</f>
        <v>36074232.540000007</v>
      </c>
      <c r="G15" s="56">
        <f>+G13+G14</f>
        <v>904366.32999999728</v>
      </c>
      <c r="H15" s="63"/>
    </row>
    <row r="16" spans="1:9" ht="15" customHeight="1" x14ac:dyDescent="0.25">
      <c r="A16" s="41"/>
      <c r="B16" s="105" t="s">
        <v>166</v>
      </c>
      <c r="C16" s="76" t="s">
        <v>70</v>
      </c>
      <c r="D16" s="102">
        <v>95321.11</v>
      </c>
      <c r="E16" s="71">
        <v>5197867.0999999996</v>
      </c>
      <c r="F16" s="71">
        <v>5153534.0799999991</v>
      </c>
      <c r="G16" s="71">
        <v>139654.13000000082</v>
      </c>
      <c r="H16" s="63"/>
    </row>
    <row r="17" spans="1:8" ht="15" customHeight="1" x14ac:dyDescent="0.25">
      <c r="A17" s="72"/>
      <c r="B17" s="103"/>
      <c r="C17" s="44" t="s">
        <v>71</v>
      </c>
      <c r="D17" s="102">
        <v>0</v>
      </c>
      <c r="E17" s="71">
        <v>0</v>
      </c>
      <c r="F17" s="71">
        <v>0</v>
      </c>
      <c r="G17" s="71">
        <v>0</v>
      </c>
      <c r="H17" s="63"/>
    </row>
    <row r="18" spans="1:8" ht="15" customHeight="1" x14ac:dyDescent="0.25">
      <c r="A18" s="72"/>
      <c r="B18" s="151" t="s">
        <v>167</v>
      </c>
      <c r="C18" s="171"/>
      <c r="D18" s="56">
        <f>+D16+D17</f>
        <v>95321.11</v>
      </c>
      <c r="E18" s="56">
        <f>+E16+E17</f>
        <v>5197867.0999999996</v>
      </c>
      <c r="F18" s="56">
        <f>+F16+F17</f>
        <v>5153534.0799999991</v>
      </c>
      <c r="G18" s="75">
        <f>+G16+G17</f>
        <v>139654.13000000082</v>
      </c>
      <c r="H18" s="63"/>
    </row>
    <row r="19" spans="1:8" ht="15" customHeight="1" x14ac:dyDescent="0.25">
      <c r="A19" s="72"/>
      <c r="B19" s="105" t="s">
        <v>168</v>
      </c>
      <c r="C19" s="76" t="s">
        <v>70</v>
      </c>
      <c r="D19" s="102">
        <v>140874.34000000003</v>
      </c>
      <c r="E19" s="68">
        <v>9839790.4400000013</v>
      </c>
      <c r="F19" s="71">
        <v>9827260.0999999996</v>
      </c>
      <c r="G19" s="68">
        <v>153404.68000000156</v>
      </c>
      <c r="H19" s="63"/>
    </row>
    <row r="20" spans="1:8" ht="15" customHeight="1" x14ac:dyDescent="0.25">
      <c r="A20" s="72"/>
      <c r="B20" s="103"/>
      <c r="C20" s="44" t="s">
        <v>71</v>
      </c>
      <c r="D20" s="102">
        <v>0</v>
      </c>
      <c r="E20" s="70">
        <v>7295.52</v>
      </c>
      <c r="F20" s="70">
        <v>7295.52</v>
      </c>
      <c r="G20" s="71">
        <v>0</v>
      </c>
      <c r="H20" s="63"/>
    </row>
    <row r="21" spans="1:8" ht="15" customHeight="1" x14ac:dyDescent="0.25">
      <c r="A21" s="72"/>
      <c r="B21" s="151" t="s">
        <v>169</v>
      </c>
      <c r="C21" s="171"/>
      <c r="D21" s="56">
        <f>+D19+D20</f>
        <v>140874.34000000003</v>
      </c>
      <c r="E21" s="56">
        <f>+E19+E20</f>
        <v>9847085.9600000009</v>
      </c>
      <c r="F21" s="56">
        <f>+F19+F20</f>
        <v>9834555.6199999992</v>
      </c>
      <c r="G21" s="75">
        <f>+G19+G20</f>
        <v>153404.68000000156</v>
      </c>
    </row>
    <row r="22" spans="1:8" ht="15" customHeight="1" x14ac:dyDescent="0.25">
      <c r="A22" s="72"/>
      <c r="B22" s="105" t="s">
        <v>170</v>
      </c>
      <c r="C22" s="76" t="s">
        <v>70</v>
      </c>
      <c r="D22" s="71">
        <v>249426.89</v>
      </c>
      <c r="E22" s="71">
        <v>18027880.019999996</v>
      </c>
      <c r="F22" s="71">
        <v>17971379.940000001</v>
      </c>
      <c r="G22" s="68">
        <v>305926.96999999508</v>
      </c>
    </row>
    <row r="23" spans="1:8" ht="15" customHeight="1" x14ac:dyDescent="0.25">
      <c r="A23" s="72"/>
      <c r="B23" s="103"/>
      <c r="C23" s="101" t="s">
        <v>71</v>
      </c>
      <c r="D23" s="71">
        <v>0</v>
      </c>
      <c r="E23" s="71">
        <v>0</v>
      </c>
      <c r="F23" s="71">
        <v>0</v>
      </c>
      <c r="G23" s="71">
        <v>0</v>
      </c>
    </row>
    <row r="24" spans="1:8" ht="15" customHeight="1" x14ac:dyDescent="0.25">
      <c r="A24" s="72"/>
      <c r="B24" s="151" t="s">
        <v>171</v>
      </c>
      <c r="C24" s="171"/>
      <c r="D24" s="56">
        <f>+D22+D23</f>
        <v>249426.89</v>
      </c>
      <c r="E24" s="56">
        <f>+E22+E23</f>
        <v>18027880.019999996</v>
      </c>
      <c r="F24" s="56">
        <f>+F22+F23</f>
        <v>17971379.940000001</v>
      </c>
      <c r="G24" s="75">
        <f>+G22+G23</f>
        <v>305926.96999999508</v>
      </c>
    </row>
    <row r="25" spans="1:8" ht="15" customHeight="1" x14ac:dyDescent="0.25">
      <c r="A25" s="72"/>
      <c r="B25" s="105" t="s">
        <v>172</v>
      </c>
      <c r="C25" s="76" t="s">
        <v>70</v>
      </c>
      <c r="D25" s="71">
        <v>157455.5</v>
      </c>
      <c r="E25" s="71">
        <v>7438718.4299999997</v>
      </c>
      <c r="F25" s="71">
        <v>7302020.9499999983</v>
      </c>
      <c r="G25" s="68">
        <v>294152.98000000138</v>
      </c>
    </row>
    <row r="26" spans="1:8" ht="15" customHeight="1" x14ac:dyDescent="0.25">
      <c r="A26" s="72"/>
      <c r="B26" s="103"/>
      <c r="C26" s="101" t="s">
        <v>71</v>
      </c>
      <c r="D26" s="71">
        <v>0</v>
      </c>
      <c r="E26" s="71">
        <v>0</v>
      </c>
      <c r="F26" s="71">
        <v>0</v>
      </c>
      <c r="G26" s="71">
        <v>0</v>
      </c>
    </row>
    <row r="27" spans="1:8" ht="15" customHeight="1" x14ac:dyDescent="0.25">
      <c r="A27" s="72"/>
      <c r="B27" s="151" t="s">
        <v>173</v>
      </c>
      <c r="C27" s="171"/>
      <c r="D27" s="56">
        <f>+D25+D26</f>
        <v>157455.5</v>
      </c>
      <c r="E27" s="56">
        <f>+E25+E26</f>
        <v>7438718.4299999997</v>
      </c>
      <c r="F27" s="56">
        <f>+F25+F26</f>
        <v>7302020.9499999983</v>
      </c>
      <c r="G27" s="75">
        <f>+G25+G26</f>
        <v>294152.98000000138</v>
      </c>
    </row>
    <row r="28" spans="1:8" ht="15" customHeight="1" x14ac:dyDescent="0.25">
      <c r="A28" s="72"/>
      <c r="B28" s="105" t="s">
        <v>174</v>
      </c>
      <c r="C28" s="76" t="s">
        <v>70</v>
      </c>
      <c r="D28" s="71">
        <v>210062.15</v>
      </c>
      <c r="E28" s="71">
        <v>5499212.1500000004</v>
      </c>
      <c r="F28" s="71">
        <v>5582444.75</v>
      </c>
      <c r="G28" s="68">
        <v>126829.55000000075</v>
      </c>
      <c r="H28" s="63"/>
    </row>
    <row r="29" spans="1:8" ht="15" customHeight="1" x14ac:dyDescent="0.25">
      <c r="A29" s="72"/>
      <c r="B29" s="103"/>
      <c r="C29" s="101" t="s">
        <v>71</v>
      </c>
      <c r="D29" s="71">
        <v>0</v>
      </c>
      <c r="E29" s="71">
        <v>0</v>
      </c>
      <c r="F29" s="71">
        <v>0</v>
      </c>
      <c r="G29" s="71">
        <v>0</v>
      </c>
      <c r="H29" s="63"/>
    </row>
    <row r="30" spans="1:8" ht="15" customHeight="1" x14ac:dyDescent="0.25">
      <c r="A30" s="72"/>
      <c r="B30" s="151" t="s">
        <v>175</v>
      </c>
      <c r="C30" s="171"/>
      <c r="D30" s="56">
        <f>+D28+D29</f>
        <v>210062.15</v>
      </c>
      <c r="E30" s="56">
        <f>+E28+E29</f>
        <v>5499212.1500000004</v>
      </c>
      <c r="F30" s="56">
        <f>+F28+F29</f>
        <v>5582444.75</v>
      </c>
      <c r="G30" s="75">
        <f>+G28+G29</f>
        <v>126829.55000000075</v>
      </c>
    </row>
    <row r="31" spans="1:8" ht="15" customHeight="1" x14ac:dyDescent="0.25">
      <c r="A31" s="72"/>
      <c r="B31" s="105" t="s">
        <v>176</v>
      </c>
      <c r="C31" s="76" t="s">
        <v>70</v>
      </c>
      <c r="D31" s="71">
        <v>7855.98</v>
      </c>
      <c r="E31" s="71">
        <v>1220468.5</v>
      </c>
      <c r="F31" s="71">
        <v>1197870.3099999998</v>
      </c>
      <c r="G31" s="68">
        <v>30454.170000000158</v>
      </c>
    </row>
    <row r="32" spans="1:8" ht="15" customHeight="1" x14ac:dyDescent="0.25">
      <c r="A32" s="72"/>
      <c r="B32" s="103"/>
      <c r="C32" s="101" t="s">
        <v>71</v>
      </c>
      <c r="D32" s="71">
        <v>0</v>
      </c>
      <c r="E32" s="71">
        <v>0</v>
      </c>
      <c r="F32" s="71">
        <v>0</v>
      </c>
      <c r="G32" s="70">
        <v>0</v>
      </c>
    </row>
    <row r="33" spans="1:10" ht="15" customHeight="1" x14ac:dyDescent="0.25">
      <c r="A33" s="72"/>
      <c r="B33" s="151" t="s">
        <v>177</v>
      </c>
      <c r="C33" s="171"/>
      <c r="D33" s="56">
        <f>+D31+D32</f>
        <v>7855.98</v>
      </c>
      <c r="E33" s="56">
        <f>+E31+E32</f>
        <v>1220468.5</v>
      </c>
      <c r="F33" s="56">
        <f>+F31+F32</f>
        <v>1197870.3099999998</v>
      </c>
      <c r="G33" s="75">
        <f>+G31+G32</f>
        <v>30454.170000000158</v>
      </c>
    </row>
    <row r="34" spans="1:10" ht="15" customHeight="1" x14ac:dyDescent="0.25">
      <c r="A34" s="72"/>
      <c r="B34" s="105" t="s">
        <v>178</v>
      </c>
      <c r="C34" s="76" t="s">
        <v>70</v>
      </c>
      <c r="D34" s="71">
        <v>422888.3</v>
      </c>
      <c r="E34" s="71">
        <v>1283029.25</v>
      </c>
      <c r="F34" s="71">
        <v>1322790.7099999997</v>
      </c>
      <c r="G34" s="68">
        <v>383126.84000000032</v>
      </c>
    </row>
    <row r="35" spans="1:10" ht="15" customHeight="1" x14ac:dyDescent="0.25">
      <c r="A35" s="72"/>
      <c r="B35" s="103"/>
      <c r="C35" s="101" t="s">
        <v>71</v>
      </c>
      <c r="D35" s="71">
        <v>0</v>
      </c>
      <c r="E35" s="71">
        <v>0</v>
      </c>
      <c r="F35" s="71">
        <v>0</v>
      </c>
      <c r="G35" s="71">
        <v>0</v>
      </c>
    </row>
    <row r="36" spans="1:10" ht="15" customHeight="1" x14ac:dyDescent="0.25">
      <c r="A36" s="72"/>
      <c r="B36" s="151" t="s">
        <v>179</v>
      </c>
      <c r="C36" s="154"/>
      <c r="D36" s="56">
        <f>+D34+D35</f>
        <v>422888.3</v>
      </c>
      <c r="E36" s="56">
        <f>+E34+E35</f>
        <v>1283029.25</v>
      </c>
      <c r="F36" s="56">
        <f>+F34+F35</f>
        <v>1322790.7099999997</v>
      </c>
      <c r="G36" s="75">
        <f>+G34+G35</f>
        <v>383126.84000000032</v>
      </c>
    </row>
    <row r="37" spans="1:10" ht="15" customHeight="1" thickBot="1" x14ac:dyDescent="0.3">
      <c r="A37" s="57" t="s">
        <v>286</v>
      </c>
      <c r="B37" s="57"/>
      <c r="C37" s="58"/>
      <c r="D37" s="60">
        <f>+D36+D33+D30+D27+D24+D21+D18+D15+D12+D9+D6</f>
        <v>5416575.2999999998</v>
      </c>
      <c r="E37" s="60">
        <f t="shared" ref="E37:F37" si="0">+E36+E33+E30+E27+E24+E21+E18+E15+E12+E9+E6</f>
        <v>198608046.95999998</v>
      </c>
      <c r="F37" s="60">
        <f t="shared" si="0"/>
        <v>199770301.40000001</v>
      </c>
      <c r="G37" s="60">
        <f>+G36+G33+G30+G27+G24+G21+G18+G15+G12+G9+G6</f>
        <v>4254320.8599999733</v>
      </c>
    </row>
    <row r="38" spans="1:10" ht="15" customHeight="1" x14ac:dyDescent="0.25">
      <c r="A38" s="72"/>
      <c r="D38" s="61"/>
      <c r="E38" s="61"/>
      <c r="F38" s="61"/>
      <c r="G38" s="61"/>
    </row>
    <row r="39" spans="1:10" ht="15" customHeight="1" x14ac:dyDescent="0.25">
      <c r="A39" s="72"/>
      <c r="D39" s="61"/>
      <c r="G39" s="61"/>
      <c r="I39" s="71"/>
      <c r="J39" s="71"/>
    </row>
    <row r="40" spans="1:10" ht="15" customHeight="1" x14ac:dyDescent="0.25">
      <c r="D40" s="61"/>
      <c r="E40" s="61"/>
      <c r="F40" s="61"/>
      <c r="G40" s="61"/>
      <c r="I40" s="71"/>
      <c r="J40" s="71"/>
    </row>
    <row r="41" spans="1:10" ht="15" customHeight="1" x14ac:dyDescent="0.25">
      <c r="D41" s="61"/>
    </row>
  </sheetData>
  <mergeCells count="11">
    <mergeCell ref="B6:C6"/>
    <mergeCell ref="B9:C9"/>
    <mergeCell ref="B12:C12"/>
    <mergeCell ref="B15:C15"/>
    <mergeCell ref="B33:C33"/>
    <mergeCell ref="B36:C36"/>
    <mergeCell ref="B18:C18"/>
    <mergeCell ref="B21:C21"/>
    <mergeCell ref="B24:C24"/>
    <mergeCell ref="B27:C27"/>
    <mergeCell ref="B30:C30"/>
  </mergeCells>
  <printOptions horizontalCentered="1"/>
  <pageMargins left="0.70866141732283472" right="0.70866141732283472" top="0.59055118110236227" bottom="0.55118110236220474" header="0.31496062992125984" footer="0.31496062992125984"/>
  <pageSetup scale="67" fitToHeight="37" orientation="landscape" horizontalDpi="4294967295" verticalDpi="4294967295" r:id="rId1"/>
  <rowBreaks count="1" manualBreakCount="1">
    <brk id="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6">
    <pageSetUpPr fitToPage="1"/>
  </sheetPr>
  <dimension ref="A1:J26"/>
  <sheetViews>
    <sheetView showGridLines="0" zoomScale="120" zoomScaleNormal="120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I4" sqref="I4:I23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25">
      <c r="A1" s="26" t="s">
        <v>290</v>
      </c>
      <c r="B1" s="92"/>
      <c r="C1" s="92"/>
      <c r="D1" s="92"/>
      <c r="E1" s="92"/>
      <c r="F1" s="92"/>
      <c r="G1" s="92"/>
      <c r="H1" s="92"/>
      <c r="I1" s="92"/>
    </row>
    <row r="2" spans="1:10" ht="15" customHeight="1" thickBot="1" x14ac:dyDescent="0.3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3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25">
      <c r="A4" s="33" t="s">
        <v>289</v>
      </c>
      <c r="B4" s="27" t="s">
        <v>181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67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142">
        <v>0</v>
      </c>
      <c r="H5" s="45">
        <v>0</v>
      </c>
      <c r="I5" s="71">
        <v>0</v>
      </c>
    </row>
    <row r="6" spans="1:10" s="28" customFormat="1" ht="15" customHeight="1" x14ac:dyDescent="0.2">
      <c r="A6" s="40"/>
      <c r="B6" s="41"/>
      <c r="C6" s="46" t="s">
        <v>18</v>
      </c>
      <c r="D6" s="43" t="s">
        <v>14</v>
      </c>
      <c r="E6" s="43" t="s">
        <v>14</v>
      </c>
      <c r="F6" s="44" t="s">
        <v>19</v>
      </c>
      <c r="G6" s="142">
        <v>0</v>
      </c>
      <c r="H6" s="45">
        <v>0</v>
      </c>
      <c r="I6" s="71">
        <v>0</v>
      </c>
      <c r="J6" s="39"/>
    </row>
    <row r="7" spans="1:10" s="28" customFormat="1" ht="15" customHeight="1" x14ac:dyDescent="0.2">
      <c r="A7" s="40"/>
      <c r="B7" s="41"/>
      <c r="C7" s="46" t="s">
        <v>20</v>
      </c>
      <c r="D7" s="43" t="s">
        <v>14</v>
      </c>
      <c r="E7" s="43" t="s">
        <v>14</v>
      </c>
      <c r="F7" s="44" t="s">
        <v>21</v>
      </c>
      <c r="G7" s="142">
        <v>5925545</v>
      </c>
      <c r="H7" s="45">
        <v>5925545</v>
      </c>
      <c r="I7" s="71">
        <v>5497372.4199999999</v>
      </c>
      <c r="J7" s="39"/>
    </row>
    <row r="8" spans="1:10" s="28" customFormat="1" ht="15" customHeight="1" x14ac:dyDescent="0.2">
      <c r="A8" s="41"/>
      <c r="B8" s="41"/>
      <c r="C8" s="46" t="s">
        <v>22</v>
      </c>
      <c r="D8" s="43" t="s">
        <v>14</v>
      </c>
      <c r="E8" s="43" t="s">
        <v>14</v>
      </c>
      <c r="F8" s="44" t="s">
        <v>23</v>
      </c>
      <c r="G8" s="142">
        <v>0</v>
      </c>
      <c r="H8" s="45">
        <v>0</v>
      </c>
      <c r="I8" s="71">
        <v>0</v>
      </c>
      <c r="J8" s="39"/>
    </row>
    <row r="9" spans="1:10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4" t="s">
        <v>25</v>
      </c>
      <c r="G9" s="142">
        <v>3420000</v>
      </c>
      <c r="H9" s="45">
        <v>16881198</v>
      </c>
      <c r="I9" s="71">
        <v>14108042</v>
      </c>
      <c r="J9" s="39"/>
    </row>
    <row r="10" spans="1:10" s="28" customFormat="1" ht="15" customHeight="1" x14ac:dyDescent="0.2">
      <c r="A10" s="41"/>
      <c r="B10" s="41"/>
      <c r="C10" s="46"/>
      <c r="D10" s="43"/>
      <c r="E10" s="43"/>
      <c r="F10" s="47" t="s">
        <v>26</v>
      </c>
      <c r="G10" s="142">
        <v>3420000</v>
      </c>
      <c r="H10" s="45">
        <v>16881198</v>
      </c>
      <c r="I10" s="71">
        <v>14108042</v>
      </c>
      <c r="J10" s="39"/>
    </row>
    <row r="11" spans="1:10" s="28" customFormat="1" ht="15" customHeight="1" x14ac:dyDescent="0.2">
      <c r="A11" s="41"/>
      <c r="B11" s="41"/>
      <c r="C11" s="46"/>
      <c r="D11" s="43"/>
      <c r="E11" s="43"/>
      <c r="F11" s="48" t="s">
        <v>27</v>
      </c>
      <c r="G11" s="142">
        <v>0</v>
      </c>
      <c r="H11" s="45">
        <v>0</v>
      </c>
      <c r="I11" s="71">
        <v>0</v>
      </c>
      <c r="J11" s="39"/>
    </row>
    <row r="12" spans="1:10" s="28" customFormat="1" ht="15" customHeight="1" x14ac:dyDescent="0.2">
      <c r="A12" s="41"/>
      <c r="B12" s="41"/>
      <c r="C12" s="46" t="s">
        <v>28</v>
      </c>
      <c r="D12" s="43" t="s">
        <v>14</v>
      </c>
      <c r="E12" s="43" t="s">
        <v>14</v>
      </c>
      <c r="F12" s="44" t="s">
        <v>29</v>
      </c>
      <c r="G12" s="142">
        <v>221333</v>
      </c>
      <c r="H12" s="45">
        <v>221333</v>
      </c>
      <c r="I12" s="71">
        <v>243376.30000000002</v>
      </c>
      <c r="J12" s="39"/>
    </row>
    <row r="13" spans="1:10" s="28" customFormat="1" ht="15" customHeight="1" x14ac:dyDescent="0.2">
      <c r="A13" s="41"/>
      <c r="B13" s="41"/>
      <c r="C13" s="46" t="s">
        <v>30</v>
      </c>
      <c r="D13" s="43" t="s">
        <v>14</v>
      </c>
      <c r="E13" s="43" t="s">
        <v>14</v>
      </c>
      <c r="F13" s="44" t="s">
        <v>31</v>
      </c>
      <c r="G13" s="142">
        <v>2425</v>
      </c>
      <c r="H13" s="45">
        <v>2425</v>
      </c>
      <c r="I13" s="71">
        <v>14060.15</v>
      </c>
      <c r="J13" s="39"/>
    </row>
    <row r="14" spans="1:10" s="28" customFormat="1" ht="15" customHeight="1" x14ac:dyDescent="0.2">
      <c r="A14" s="41"/>
      <c r="B14" s="41"/>
      <c r="C14" s="46" t="s">
        <v>32</v>
      </c>
      <c r="D14" s="43" t="s">
        <v>14</v>
      </c>
      <c r="E14" s="43" t="s">
        <v>14</v>
      </c>
      <c r="F14" s="44" t="s">
        <v>33</v>
      </c>
      <c r="G14" s="142">
        <v>0</v>
      </c>
      <c r="H14" s="45">
        <v>0</v>
      </c>
      <c r="I14" s="71">
        <v>0</v>
      </c>
      <c r="J14" s="39"/>
    </row>
    <row r="15" spans="1:10" s="28" customFormat="1" ht="15" customHeight="1" x14ac:dyDescent="0.2">
      <c r="A15" s="41"/>
      <c r="B15" s="41"/>
      <c r="C15" s="46" t="s">
        <v>34</v>
      </c>
      <c r="D15" s="43" t="s">
        <v>14</v>
      </c>
      <c r="E15" s="43" t="s">
        <v>14</v>
      </c>
      <c r="F15" s="44" t="s">
        <v>35</v>
      </c>
      <c r="G15" s="142">
        <v>13727036</v>
      </c>
      <c r="H15" s="45">
        <v>9463986</v>
      </c>
      <c r="I15" s="71">
        <v>3405860.27</v>
      </c>
      <c r="J15" s="39"/>
    </row>
    <row r="16" spans="1:10" s="28" customFormat="1" ht="15" customHeight="1" x14ac:dyDescent="0.2">
      <c r="A16" s="41"/>
      <c r="B16" s="41"/>
      <c r="C16" s="46"/>
      <c r="D16" s="43"/>
      <c r="E16" s="43"/>
      <c r="F16" s="47" t="s">
        <v>26</v>
      </c>
      <c r="G16" s="142">
        <v>13727036</v>
      </c>
      <c r="H16" s="45">
        <v>8626155</v>
      </c>
      <c r="I16" s="71">
        <v>3170414</v>
      </c>
      <c r="J16" s="39"/>
    </row>
    <row r="17" spans="1:10" s="28" customFormat="1" ht="15" customHeight="1" x14ac:dyDescent="0.2">
      <c r="A17" s="41"/>
      <c r="B17" s="41"/>
      <c r="C17" s="46"/>
      <c r="D17" s="43"/>
      <c r="E17" s="43"/>
      <c r="F17" s="48" t="s">
        <v>27</v>
      </c>
      <c r="G17" s="142">
        <v>0</v>
      </c>
      <c r="H17" s="45">
        <v>0</v>
      </c>
      <c r="I17" s="71">
        <v>0</v>
      </c>
      <c r="J17" s="39"/>
    </row>
    <row r="18" spans="1:10" s="28" customFormat="1" ht="15" customHeight="1" x14ac:dyDescent="0.2">
      <c r="A18" s="41"/>
      <c r="B18" s="41"/>
      <c r="C18" s="46" t="s">
        <v>36</v>
      </c>
      <c r="D18" s="43" t="s">
        <v>14</v>
      </c>
      <c r="E18" s="43" t="s">
        <v>14</v>
      </c>
      <c r="F18" s="44" t="s">
        <v>37</v>
      </c>
      <c r="G18" s="142">
        <v>0</v>
      </c>
      <c r="H18" s="45">
        <v>0</v>
      </c>
      <c r="I18" s="71">
        <v>0</v>
      </c>
      <c r="J18" s="39"/>
    </row>
    <row r="19" spans="1:10" s="28" customFormat="1" ht="15" customHeight="1" x14ac:dyDescent="0.2">
      <c r="A19" s="41"/>
      <c r="B19" s="41"/>
      <c r="C19" s="46" t="s">
        <v>38</v>
      </c>
      <c r="D19" s="43" t="s">
        <v>14</v>
      </c>
      <c r="E19" s="43" t="s">
        <v>14</v>
      </c>
      <c r="F19" s="44" t="s">
        <v>39</v>
      </c>
      <c r="G19" s="142">
        <v>0</v>
      </c>
      <c r="H19" s="45">
        <v>0</v>
      </c>
      <c r="I19" s="71">
        <v>0</v>
      </c>
      <c r="J19" s="39"/>
    </row>
    <row r="20" spans="1:10" s="28" customFormat="1" ht="15" customHeight="1" x14ac:dyDescent="0.2">
      <c r="A20" s="41"/>
      <c r="B20" s="41"/>
      <c r="C20" s="46" t="s">
        <v>40</v>
      </c>
      <c r="D20" s="43" t="s">
        <v>14</v>
      </c>
      <c r="E20" s="43" t="s">
        <v>14</v>
      </c>
      <c r="F20" s="44" t="s">
        <v>41</v>
      </c>
      <c r="G20" s="142">
        <v>0</v>
      </c>
      <c r="H20" s="45">
        <v>0</v>
      </c>
      <c r="I20" s="71">
        <v>0</v>
      </c>
      <c r="J20" s="49"/>
    </row>
    <row r="21" spans="1:10" s="28" customFormat="1" ht="15" customHeight="1" x14ac:dyDescent="0.2">
      <c r="A21" s="41"/>
      <c r="B21" s="41"/>
      <c r="C21" s="46" t="s">
        <v>42</v>
      </c>
      <c r="D21" s="43" t="s">
        <v>14</v>
      </c>
      <c r="E21" s="43" t="s">
        <v>14</v>
      </c>
      <c r="F21" s="44" t="s">
        <v>43</v>
      </c>
      <c r="G21" s="142">
        <v>0</v>
      </c>
      <c r="H21" s="45">
        <v>0</v>
      </c>
      <c r="I21" s="71">
        <v>0</v>
      </c>
      <c r="J21" s="39"/>
    </row>
    <row r="22" spans="1:10" s="28" customFormat="1" ht="15" customHeight="1" x14ac:dyDescent="0.2">
      <c r="A22" s="41"/>
      <c r="B22" s="41"/>
      <c r="C22" s="46" t="s">
        <v>44</v>
      </c>
      <c r="D22" s="43" t="s">
        <v>14</v>
      </c>
      <c r="E22" s="43" t="s">
        <v>14</v>
      </c>
      <c r="F22" s="44" t="s">
        <v>45</v>
      </c>
      <c r="G22" s="142">
        <v>10000</v>
      </c>
      <c r="H22" s="45">
        <v>10000</v>
      </c>
      <c r="I22" s="71">
        <v>3176.47</v>
      </c>
      <c r="J22" s="39"/>
    </row>
    <row r="23" spans="1:10" s="28" customFormat="1" ht="15" customHeight="1" x14ac:dyDescent="0.2">
      <c r="A23" s="41"/>
      <c r="B23" s="41"/>
      <c r="C23" s="50" t="s">
        <v>46</v>
      </c>
      <c r="D23" s="51" t="s">
        <v>14</v>
      </c>
      <c r="E23" s="51" t="s">
        <v>14</v>
      </c>
      <c r="F23" s="52" t="s">
        <v>47</v>
      </c>
      <c r="G23" s="142">
        <v>0</v>
      </c>
      <c r="H23" s="54">
        <v>1641225</v>
      </c>
      <c r="I23" s="70">
        <v>1641222.94</v>
      </c>
      <c r="J23" s="39"/>
    </row>
    <row r="24" spans="1:10" s="28" customFormat="1" ht="15" customHeight="1" x14ac:dyDescent="0.2">
      <c r="A24" s="41"/>
      <c r="B24" s="151" t="s">
        <v>182</v>
      </c>
      <c r="C24" s="152"/>
      <c r="D24" s="152"/>
      <c r="E24" s="152"/>
      <c r="F24" s="153"/>
      <c r="G24" s="55">
        <f>+SUM(G4:G23)-G16-G17-G10-G11</f>
        <v>23306339</v>
      </c>
      <c r="H24" s="55">
        <f>+SUM(H4:H23)-H16-H17-H10-H11</f>
        <v>34145712</v>
      </c>
      <c r="I24" s="56">
        <f>+SUM(I4:I23)-I16-I17-I10-I11</f>
        <v>24913110.549999997</v>
      </c>
      <c r="J24" s="39"/>
    </row>
    <row r="25" spans="1:10" ht="15" customHeight="1" thickBot="1" x14ac:dyDescent="0.3">
      <c r="A25" s="57" t="s">
        <v>291</v>
      </c>
      <c r="B25" s="57"/>
      <c r="C25" s="58"/>
      <c r="D25" s="58"/>
      <c r="E25" s="58"/>
      <c r="F25" s="58"/>
      <c r="G25" s="59">
        <f>+G24</f>
        <v>23306339</v>
      </c>
      <c r="H25" s="59">
        <f>+H24</f>
        <v>34145712</v>
      </c>
      <c r="I25" s="60">
        <f>+I24</f>
        <v>24913110.549999997</v>
      </c>
    </row>
    <row r="26" spans="1:10" ht="15" customHeight="1" x14ac:dyDescent="0.25">
      <c r="H26" s="61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7">
    <pageSetUpPr fitToPage="1"/>
  </sheetPr>
  <dimension ref="A1:K19"/>
  <sheetViews>
    <sheetView showGridLines="0" zoomScale="120" zoomScaleNormal="120" workbookViewId="0">
      <selection activeCell="K15" sqref="K15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6" width="7.33203125" style="27" customWidth="1"/>
    <col min="7" max="7" width="29" style="27" customWidth="1"/>
    <col min="8" max="10" width="14.33203125" style="27" customWidth="1"/>
    <col min="11" max="16384" width="23.33203125" style="27"/>
  </cols>
  <sheetData>
    <row r="1" spans="1:11" ht="15" customHeight="1" x14ac:dyDescent="0.25">
      <c r="A1" s="26" t="s">
        <v>293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3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3">
      <c r="A3" s="30" t="s">
        <v>3</v>
      </c>
      <c r="B3" s="96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97" t="s">
        <v>8</v>
      </c>
      <c r="H3" s="31" t="s">
        <v>55</v>
      </c>
      <c r="I3" s="31" t="s">
        <v>56</v>
      </c>
      <c r="J3" s="98" t="s">
        <v>57</v>
      </c>
    </row>
    <row r="4" spans="1:11" s="28" customFormat="1" ht="15" customHeight="1" x14ac:dyDescent="0.25">
      <c r="A4" s="33" t="s">
        <v>289</v>
      </c>
      <c r="B4" s="27" t="s">
        <v>181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14197551</v>
      </c>
      <c r="I4" s="38">
        <v>14135900</v>
      </c>
      <c r="J4" s="67">
        <v>12924811.409999998</v>
      </c>
      <c r="K4" s="39"/>
    </row>
    <row r="5" spans="1:11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143">
        <v>7999565</v>
      </c>
      <c r="I5" s="45">
        <v>9122497</v>
      </c>
      <c r="J5" s="71">
        <v>6858486.3499999996</v>
      </c>
    </row>
    <row r="6" spans="1:11" s="28" customFormat="1" ht="15" customHeight="1" x14ac:dyDescent="0.2">
      <c r="A6" s="40"/>
      <c r="B6" s="41"/>
      <c r="C6" s="46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143">
        <v>0</v>
      </c>
      <c r="I6" s="45">
        <v>0</v>
      </c>
      <c r="J6" s="71">
        <v>0</v>
      </c>
      <c r="K6" s="39"/>
    </row>
    <row r="7" spans="1:11" s="28" customFormat="1" ht="15" customHeight="1" x14ac:dyDescent="0.2">
      <c r="A7" s="40"/>
      <c r="B7" s="41"/>
      <c r="C7" s="46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143">
        <v>194000</v>
      </c>
      <c r="I7" s="45">
        <v>395545</v>
      </c>
      <c r="J7" s="71">
        <v>249170.71</v>
      </c>
      <c r="K7" s="39"/>
    </row>
    <row r="8" spans="1:11" s="28" customFormat="1" ht="15" customHeight="1" x14ac:dyDescent="0.2">
      <c r="A8" s="40"/>
      <c r="B8" s="41"/>
      <c r="C8" s="46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143">
        <v>0</v>
      </c>
      <c r="I8" s="45">
        <v>0</v>
      </c>
      <c r="J8" s="71">
        <v>0</v>
      </c>
      <c r="K8" s="39"/>
    </row>
    <row r="9" spans="1:11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143">
        <v>621036</v>
      </c>
      <c r="I9" s="45">
        <v>894036</v>
      </c>
      <c r="J9" s="71">
        <v>626470.35000000009</v>
      </c>
      <c r="K9" s="39"/>
    </row>
    <row r="10" spans="1:11" s="28" customFormat="1" ht="15" customHeight="1" x14ac:dyDescent="0.2">
      <c r="A10" s="41"/>
      <c r="B10" s="41"/>
      <c r="C10" s="46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143">
        <v>294187</v>
      </c>
      <c r="I10" s="45">
        <v>7040748</v>
      </c>
      <c r="J10" s="71">
        <v>2981069.6900000004</v>
      </c>
      <c r="K10" s="39"/>
    </row>
    <row r="11" spans="1:11" s="28" customFormat="1" ht="15" customHeight="1" x14ac:dyDescent="0.2">
      <c r="A11" s="41"/>
      <c r="B11" s="41"/>
      <c r="C11" s="46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143">
        <v>0</v>
      </c>
      <c r="I11" s="45">
        <v>2556986</v>
      </c>
      <c r="J11" s="71">
        <v>111216.34</v>
      </c>
      <c r="K11" s="49"/>
    </row>
    <row r="12" spans="1:11" s="28" customFormat="1" ht="15" customHeight="1" x14ac:dyDescent="0.2">
      <c r="A12" s="41"/>
      <c r="B12" s="41"/>
      <c r="C12" s="46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143">
        <v>0</v>
      </c>
      <c r="I12" s="45">
        <v>0</v>
      </c>
      <c r="J12" s="71">
        <v>0</v>
      </c>
      <c r="K12" s="39"/>
    </row>
    <row r="13" spans="1:11" s="28" customFormat="1" ht="15" customHeight="1" x14ac:dyDescent="0.2">
      <c r="A13" s="41"/>
      <c r="B13" s="41"/>
      <c r="C13" s="46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143">
        <v>0</v>
      </c>
      <c r="I13" s="45">
        <v>0</v>
      </c>
      <c r="J13" s="71">
        <v>0</v>
      </c>
      <c r="K13" s="39"/>
    </row>
    <row r="14" spans="1:11" s="28" customFormat="1" ht="15" customHeight="1" x14ac:dyDescent="0.2">
      <c r="A14" s="41"/>
      <c r="B14" s="41"/>
      <c r="C14" s="50" t="s">
        <v>36</v>
      </c>
      <c r="D14" s="51" t="s">
        <v>14</v>
      </c>
      <c r="E14" s="51" t="s">
        <v>14</v>
      </c>
      <c r="F14" s="51" t="s">
        <v>14</v>
      </c>
      <c r="G14" s="52" t="s">
        <v>64</v>
      </c>
      <c r="H14" s="53">
        <v>0</v>
      </c>
      <c r="I14" s="54">
        <v>0</v>
      </c>
      <c r="J14" s="70">
        <v>0</v>
      </c>
      <c r="K14" s="39"/>
    </row>
    <row r="15" spans="1:11" s="28" customFormat="1" ht="15" customHeight="1" x14ac:dyDescent="0.2">
      <c r="A15" s="41"/>
      <c r="B15" s="151" t="s">
        <v>182</v>
      </c>
      <c r="C15" s="152"/>
      <c r="D15" s="152"/>
      <c r="E15" s="152"/>
      <c r="F15" s="152"/>
      <c r="G15" s="153"/>
      <c r="H15" s="55">
        <f>+SUM(H4:H14)</f>
        <v>23306339</v>
      </c>
      <c r="I15" s="55">
        <f>+SUM(I4:I14)</f>
        <v>34145712</v>
      </c>
      <c r="J15" s="56">
        <f>+SUM(J4:J14)</f>
        <v>23751224.850000001</v>
      </c>
      <c r="K15" s="39"/>
    </row>
    <row r="16" spans="1:11" ht="15" customHeight="1" thickBot="1" x14ac:dyDescent="0.3">
      <c r="A16" s="57" t="s">
        <v>291</v>
      </c>
      <c r="B16" s="57"/>
      <c r="C16" s="58"/>
      <c r="D16" s="58"/>
      <c r="E16" s="58"/>
      <c r="F16" s="58"/>
      <c r="G16" s="58"/>
      <c r="H16" s="59">
        <f>+H15</f>
        <v>23306339</v>
      </c>
      <c r="I16" s="59">
        <f>+I15</f>
        <v>34145712</v>
      </c>
      <c r="J16" s="60">
        <f>+J15</f>
        <v>23751224.850000001</v>
      </c>
    </row>
    <row r="19" spans="9:9" ht="15" customHeight="1" x14ac:dyDescent="0.25">
      <c r="I19" s="61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8">
    <pageSetUpPr fitToPage="1"/>
  </sheetPr>
  <dimension ref="A1:G23"/>
  <sheetViews>
    <sheetView showGridLines="0" zoomScale="120" zoomScaleNormal="120" workbookViewId="0">
      <selection activeCell="I4" sqref="I4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3" width="28.5" style="27" customWidth="1"/>
    <col min="4" max="7" width="14.33203125" style="27" customWidth="1"/>
    <col min="8" max="16384" width="23.33203125" style="27"/>
  </cols>
  <sheetData>
    <row r="1" spans="1:7" ht="15" customHeight="1" x14ac:dyDescent="0.25">
      <c r="A1" s="26" t="s">
        <v>292</v>
      </c>
      <c r="B1" s="92"/>
      <c r="C1" s="92"/>
      <c r="D1" s="92"/>
      <c r="E1" s="92"/>
      <c r="F1" s="92"/>
      <c r="G1" s="92"/>
    </row>
    <row r="2" spans="1:7" ht="15" customHeight="1" thickBot="1" x14ac:dyDescent="0.3">
      <c r="B2" s="28"/>
      <c r="C2" s="28"/>
      <c r="G2" s="29" t="s">
        <v>2</v>
      </c>
    </row>
    <row r="3" spans="1:7" ht="31.5" customHeight="1" thickBot="1" x14ac:dyDescent="0.3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7" s="28" customFormat="1" ht="15" customHeight="1" x14ac:dyDescent="0.25">
      <c r="A4" s="33" t="s">
        <v>289</v>
      </c>
      <c r="B4" s="27" t="s">
        <v>181</v>
      </c>
      <c r="C4" s="65" t="s">
        <v>70</v>
      </c>
      <c r="D4" s="66">
        <v>1641222.94</v>
      </c>
      <c r="E4" s="67">
        <v>23271887.609999999</v>
      </c>
      <c r="F4" s="67">
        <v>23751224.850000001</v>
      </c>
      <c r="G4" s="68">
        <f>+D4+E4-F4</f>
        <v>1161885.6999999993</v>
      </c>
    </row>
    <row r="5" spans="1:7" s="28" customFormat="1" ht="15" customHeight="1" x14ac:dyDescent="0.2">
      <c r="A5" s="33"/>
      <c r="B5" s="41"/>
      <c r="C5" s="52" t="s">
        <v>71</v>
      </c>
      <c r="D5" s="69">
        <v>100948.56</v>
      </c>
      <c r="E5" s="70">
        <v>2006311.67</v>
      </c>
      <c r="F5" s="70">
        <v>1903995.72</v>
      </c>
      <c r="G5" s="71">
        <f>+D5+E5-F5</f>
        <v>203264.51</v>
      </c>
    </row>
    <row r="6" spans="1:7" s="28" customFormat="1" ht="15" customHeight="1" x14ac:dyDescent="0.2">
      <c r="A6" s="41"/>
      <c r="B6" s="93" t="s">
        <v>182</v>
      </c>
      <c r="C6" s="94"/>
      <c r="D6" s="56">
        <f>+D4+D5</f>
        <v>1742171.5</v>
      </c>
      <c r="E6" s="56">
        <f>+E4+E5</f>
        <v>25278199.280000001</v>
      </c>
      <c r="F6" s="56">
        <f>+F4+F5</f>
        <v>25655220.57</v>
      </c>
      <c r="G6" s="56">
        <f>+G4+G5</f>
        <v>1365150.2099999993</v>
      </c>
    </row>
    <row r="7" spans="1:7" ht="15" customHeight="1" thickBot="1" x14ac:dyDescent="0.3">
      <c r="A7" s="57" t="s">
        <v>291</v>
      </c>
      <c r="B7" s="57"/>
      <c r="C7" s="58"/>
      <c r="D7" s="60">
        <f>+D6</f>
        <v>1742171.5</v>
      </c>
      <c r="E7" s="60">
        <f>+E6</f>
        <v>25278199.280000001</v>
      </c>
      <c r="F7" s="60">
        <f>+F6</f>
        <v>25655220.57</v>
      </c>
      <c r="G7" s="60">
        <f>+G6</f>
        <v>1365150.2099999993</v>
      </c>
    </row>
    <row r="10" spans="1:7" ht="15" customHeight="1" x14ac:dyDescent="0.25">
      <c r="C10" s="95"/>
      <c r="D10" s="64"/>
      <c r="E10" s="64"/>
      <c r="F10" s="64"/>
      <c r="G10" s="64"/>
    </row>
    <row r="11" spans="1:7" ht="15" customHeight="1" x14ac:dyDescent="0.25">
      <c r="C11" s="43"/>
      <c r="D11" s="71"/>
      <c r="E11" s="71"/>
      <c r="F11" s="71"/>
      <c r="G11" s="71"/>
    </row>
    <row r="12" spans="1:7" ht="15" customHeight="1" x14ac:dyDescent="0.25">
      <c r="C12" s="43"/>
      <c r="D12" s="71"/>
      <c r="E12" s="71"/>
      <c r="F12" s="71"/>
      <c r="G12" s="71"/>
    </row>
    <row r="13" spans="1:7" ht="15" customHeight="1" x14ac:dyDescent="0.25">
      <c r="C13" s="43"/>
      <c r="D13" s="71"/>
      <c r="E13" s="71"/>
      <c r="F13" s="71"/>
      <c r="G13" s="71"/>
    </row>
    <row r="14" spans="1:7" ht="15" customHeight="1" x14ac:dyDescent="0.25">
      <c r="C14" s="43"/>
      <c r="D14" s="71"/>
      <c r="E14" s="71"/>
      <c r="F14" s="71"/>
      <c r="G14" s="71"/>
    </row>
    <row r="15" spans="1:7" ht="15" customHeight="1" x14ac:dyDescent="0.25">
      <c r="C15" s="43"/>
      <c r="D15" s="71"/>
      <c r="E15" s="71"/>
      <c r="F15" s="71"/>
      <c r="G15" s="71"/>
    </row>
    <row r="16" spans="1:7" ht="15" customHeight="1" x14ac:dyDescent="0.25">
      <c r="C16" s="43"/>
      <c r="D16" s="71"/>
      <c r="E16" s="71"/>
      <c r="F16" s="71"/>
      <c r="G16" s="71"/>
    </row>
    <row r="17" spans="3:7" ht="15" customHeight="1" x14ac:dyDescent="0.25">
      <c r="C17" s="43"/>
      <c r="D17" s="71"/>
      <c r="E17" s="71"/>
      <c r="F17" s="71"/>
      <c r="G17" s="71"/>
    </row>
    <row r="18" spans="3:7" ht="15" customHeight="1" x14ac:dyDescent="0.25">
      <c r="C18" s="43"/>
      <c r="D18" s="71"/>
      <c r="E18" s="71"/>
      <c r="F18" s="71"/>
      <c r="G18" s="71"/>
    </row>
    <row r="19" spans="3:7" ht="15" customHeight="1" x14ac:dyDescent="0.25">
      <c r="C19" s="43"/>
      <c r="D19" s="71"/>
      <c r="E19" s="71"/>
      <c r="F19" s="71"/>
      <c r="G19" s="71"/>
    </row>
    <row r="20" spans="3:7" ht="15" customHeight="1" x14ac:dyDescent="0.25">
      <c r="C20" s="43"/>
      <c r="D20" s="71"/>
      <c r="E20" s="71"/>
      <c r="F20" s="71"/>
      <c r="G20" s="71"/>
    </row>
    <row r="21" spans="3:7" ht="15" customHeight="1" x14ac:dyDescent="0.25">
      <c r="C21" s="43"/>
      <c r="D21" s="71"/>
      <c r="E21" s="71"/>
      <c r="F21" s="71"/>
      <c r="G21" s="71"/>
    </row>
    <row r="22" spans="3:7" ht="15" customHeight="1" x14ac:dyDescent="0.25">
      <c r="C22" s="43"/>
      <c r="D22" s="71"/>
      <c r="E22" s="71"/>
      <c r="F22" s="71"/>
      <c r="G22" s="71"/>
    </row>
    <row r="23" spans="3:7" ht="15" customHeight="1" x14ac:dyDescent="0.25">
      <c r="D23" s="71"/>
      <c r="E23" s="71"/>
      <c r="F23" s="71"/>
      <c r="G23" s="71"/>
    </row>
  </sheetData>
  <printOptions horizontalCentered="1"/>
  <pageMargins left="0.70866141732283472" right="0.70866141732283472" top="0.59055118110236227" bottom="0.55118110236220474" header="0.31496062992125984" footer="0.31496062992125984"/>
  <pageSetup scale="69" fitToHeight="37" orientation="landscape" horizontalDpi="4294967295" verticalDpi="4294967295" r:id="rId1"/>
  <rowBreaks count="1" manualBreakCount="1">
    <brk id="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25">
    <pageSetUpPr fitToPage="1"/>
  </sheetPr>
  <dimension ref="A1:J27"/>
  <sheetViews>
    <sheetView showGridLines="0" zoomScale="120" zoomScaleNormal="120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J21" sqref="J21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25">
      <c r="A1" s="26" t="s">
        <v>183</v>
      </c>
      <c r="B1" s="26"/>
      <c r="C1" s="26"/>
      <c r="D1" s="26"/>
      <c r="E1" s="26"/>
      <c r="F1" s="26"/>
      <c r="G1" s="26"/>
      <c r="H1" s="26"/>
      <c r="I1" s="26"/>
    </row>
    <row r="2" spans="1:10" ht="15" customHeight="1" thickBot="1" x14ac:dyDescent="0.3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3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25">
      <c r="A4" s="33" t="s">
        <v>294</v>
      </c>
      <c r="B4" s="27" t="s">
        <v>184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67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143">
        <v>0</v>
      </c>
      <c r="H5" s="45">
        <v>0</v>
      </c>
      <c r="I5" s="71">
        <v>0</v>
      </c>
    </row>
    <row r="6" spans="1:10" s="28" customFormat="1" ht="15" customHeight="1" x14ac:dyDescent="0.2">
      <c r="A6" s="40"/>
      <c r="B6" s="41"/>
      <c r="C6" s="46" t="s">
        <v>18</v>
      </c>
      <c r="D6" s="43" t="s">
        <v>14</v>
      </c>
      <c r="E6" s="43" t="s">
        <v>14</v>
      </c>
      <c r="F6" s="44" t="s">
        <v>19</v>
      </c>
      <c r="G6" s="143">
        <v>0</v>
      </c>
      <c r="H6" s="45">
        <v>0</v>
      </c>
      <c r="I6" s="71">
        <v>0</v>
      </c>
      <c r="J6" s="39"/>
    </row>
    <row r="7" spans="1:10" s="28" customFormat="1" ht="15" customHeight="1" x14ac:dyDescent="0.2">
      <c r="A7" s="40"/>
      <c r="B7" s="41"/>
      <c r="C7" s="46" t="s">
        <v>20</v>
      </c>
      <c r="D7" s="43" t="s">
        <v>14</v>
      </c>
      <c r="E7" s="43" t="s">
        <v>14</v>
      </c>
      <c r="F7" s="44" t="s">
        <v>21</v>
      </c>
      <c r="G7" s="143">
        <v>210000</v>
      </c>
      <c r="H7" s="45">
        <v>210000</v>
      </c>
      <c r="I7" s="71">
        <v>85934.03</v>
      </c>
      <c r="J7" s="39"/>
    </row>
    <row r="8" spans="1:10" s="28" customFormat="1" ht="15" customHeight="1" x14ac:dyDescent="0.2">
      <c r="A8" s="41"/>
      <c r="B8" s="41"/>
      <c r="C8" s="46" t="s">
        <v>22</v>
      </c>
      <c r="D8" s="43" t="s">
        <v>14</v>
      </c>
      <c r="E8" s="43" t="s">
        <v>14</v>
      </c>
      <c r="F8" s="44" t="s">
        <v>23</v>
      </c>
      <c r="G8" s="143">
        <v>0</v>
      </c>
      <c r="H8" s="45">
        <v>0</v>
      </c>
      <c r="I8" s="71">
        <v>0</v>
      </c>
      <c r="J8" s="39"/>
    </row>
    <row r="9" spans="1:10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4" t="s">
        <v>25</v>
      </c>
      <c r="G9" s="143">
        <v>0</v>
      </c>
      <c r="H9" s="45">
        <v>0</v>
      </c>
      <c r="I9" s="71">
        <v>0</v>
      </c>
      <c r="J9" s="39"/>
    </row>
    <row r="10" spans="1:10" s="28" customFormat="1" ht="15" customHeight="1" x14ac:dyDescent="0.2">
      <c r="A10" s="41"/>
      <c r="B10" s="41"/>
      <c r="C10" s="46"/>
      <c r="D10" s="43"/>
      <c r="E10" s="43"/>
      <c r="F10" s="47" t="s">
        <v>26</v>
      </c>
      <c r="G10" s="143">
        <v>0</v>
      </c>
      <c r="H10" s="45">
        <v>0</v>
      </c>
      <c r="I10" s="71">
        <v>0</v>
      </c>
      <c r="J10" s="39"/>
    </row>
    <row r="11" spans="1:10" s="28" customFormat="1" ht="15" customHeight="1" x14ac:dyDescent="0.2">
      <c r="A11" s="41"/>
      <c r="B11" s="41"/>
      <c r="C11" s="46"/>
      <c r="D11" s="43"/>
      <c r="E11" s="43"/>
      <c r="F11" s="48" t="s">
        <v>27</v>
      </c>
      <c r="G11" s="143">
        <v>0</v>
      </c>
      <c r="H11" s="45">
        <v>0</v>
      </c>
      <c r="I11" s="71">
        <v>0</v>
      </c>
      <c r="J11" s="39"/>
    </row>
    <row r="12" spans="1:10" s="28" customFormat="1" ht="15" customHeight="1" x14ac:dyDescent="0.2">
      <c r="A12" s="41"/>
      <c r="B12" s="41"/>
      <c r="C12" s="46" t="s">
        <v>28</v>
      </c>
      <c r="D12" s="43" t="s">
        <v>14</v>
      </c>
      <c r="E12" s="43" t="s">
        <v>14</v>
      </c>
      <c r="F12" s="44" t="s">
        <v>29</v>
      </c>
      <c r="G12" s="143">
        <v>80000</v>
      </c>
      <c r="H12" s="45">
        <v>80000</v>
      </c>
      <c r="I12" s="71">
        <v>69738.3</v>
      </c>
      <c r="J12" s="39"/>
    </row>
    <row r="13" spans="1:10" s="28" customFormat="1" ht="15" customHeight="1" x14ac:dyDescent="0.2">
      <c r="A13" s="41"/>
      <c r="B13" s="41"/>
      <c r="C13" s="46" t="s">
        <v>30</v>
      </c>
      <c r="D13" s="43" t="s">
        <v>14</v>
      </c>
      <c r="E13" s="43" t="s">
        <v>14</v>
      </c>
      <c r="F13" s="44" t="s">
        <v>31</v>
      </c>
      <c r="G13" s="143">
        <v>0</v>
      </c>
      <c r="H13" s="45">
        <v>0</v>
      </c>
      <c r="I13" s="71">
        <v>0</v>
      </c>
      <c r="J13" s="49"/>
    </row>
    <row r="14" spans="1:10" s="28" customFormat="1" ht="15" customHeight="1" x14ac:dyDescent="0.2">
      <c r="A14" s="41"/>
      <c r="B14" s="41"/>
      <c r="C14" s="46" t="s">
        <v>32</v>
      </c>
      <c r="D14" s="43" t="s">
        <v>14</v>
      </c>
      <c r="E14" s="43" t="s">
        <v>14</v>
      </c>
      <c r="F14" s="44" t="s">
        <v>33</v>
      </c>
      <c r="G14" s="143">
        <v>0</v>
      </c>
      <c r="H14" s="45">
        <v>0</v>
      </c>
      <c r="I14" s="71">
        <v>0</v>
      </c>
      <c r="J14" s="49"/>
    </row>
    <row r="15" spans="1:10" s="28" customFormat="1" ht="15" customHeight="1" x14ac:dyDescent="0.2">
      <c r="A15" s="41"/>
      <c r="B15" s="41"/>
      <c r="C15" s="46" t="s">
        <v>34</v>
      </c>
      <c r="D15" s="43" t="s">
        <v>14</v>
      </c>
      <c r="E15" s="43" t="s">
        <v>14</v>
      </c>
      <c r="F15" s="44" t="s">
        <v>35</v>
      </c>
      <c r="G15" s="143">
        <v>516012</v>
      </c>
      <c r="H15" s="45">
        <v>516012</v>
      </c>
      <c r="I15" s="71">
        <v>205000</v>
      </c>
      <c r="J15" s="49"/>
    </row>
    <row r="16" spans="1:10" s="28" customFormat="1" ht="15" customHeight="1" x14ac:dyDescent="0.2">
      <c r="A16" s="41"/>
      <c r="B16" s="41"/>
      <c r="C16" s="46"/>
      <c r="D16" s="43"/>
      <c r="E16" s="43"/>
      <c r="F16" s="47" t="s">
        <v>26</v>
      </c>
      <c r="G16" s="143">
        <v>516012</v>
      </c>
      <c r="H16" s="45">
        <v>516012</v>
      </c>
      <c r="I16" s="71">
        <v>205000</v>
      </c>
      <c r="J16" s="49"/>
    </row>
    <row r="17" spans="1:10" s="28" customFormat="1" ht="15" customHeight="1" x14ac:dyDescent="0.2">
      <c r="A17" s="41"/>
      <c r="B17" s="41"/>
      <c r="C17" s="46"/>
      <c r="D17" s="43"/>
      <c r="E17" s="43"/>
      <c r="F17" s="48" t="s">
        <v>27</v>
      </c>
      <c r="G17" s="143">
        <v>0</v>
      </c>
      <c r="H17" s="45">
        <v>0</v>
      </c>
      <c r="I17" s="71">
        <v>0</v>
      </c>
      <c r="J17" s="49"/>
    </row>
    <row r="18" spans="1:10" s="28" customFormat="1" ht="15" customHeight="1" x14ac:dyDescent="0.2">
      <c r="A18" s="41"/>
      <c r="B18" s="41"/>
      <c r="C18" s="46" t="s">
        <v>36</v>
      </c>
      <c r="D18" s="43" t="s">
        <v>14</v>
      </c>
      <c r="E18" s="43" t="s">
        <v>14</v>
      </c>
      <c r="F18" s="44" t="s">
        <v>37</v>
      </c>
      <c r="G18" s="143">
        <v>0</v>
      </c>
      <c r="H18" s="45">
        <v>0</v>
      </c>
      <c r="I18" s="71">
        <v>0</v>
      </c>
      <c r="J18" s="49"/>
    </row>
    <row r="19" spans="1:10" s="28" customFormat="1" ht="15" customHeight="1" x14ac:dyDescent="0.2">
      <c r="A19" s="41"/>
      <c r="B19" s="41"/>
      <c r="C19" s="46" t="s">
        <v>38</v>
      </c>
      <c r="D19" s="43" t="s">
        <v>14</v>
      </c>
      <c r="E19" s="43" t="s">
        <v>14</v>
      </c>
      <c r="F19" s="44" t="s">
        <v>39</v>
      </c>
      <c r="G19" s="143">
        <v>0</v>
      </c>
      <c r="H19" s="45">
        <v>0</v>
      </c>
      <c r="I19" s="71">
        <v>0</v>
      </c>
      <c r="J19" s="49"/>
    </row>
    <row r="20" spans="1:10" s="28" customFormat="1" ht="15" customHeight="1" x14ac:dyDescent="0.2">
      <c r="A20" s="41"/>
      <c r="B20" s="41"/>
      <c r="C20" s="46" t="s">
        <v>40</v>
      </c>
      <c r="D20" s="43" t="s">
        <v>14</v>
      </c>
      <c r="E20" s="43" t="s">
        <v>14</v>
      </c>
      <c r="F20" s="44" t="s">
        <v>41</v>
      </c>
      <c r="G20" s="143">
        <v>79629</v>
      </c>
      <c r="H20" s="45">
        <v>79629</v>
      </c>
      <c r="I20" s="71">
        <v>6717.09</v>
      </c>
      <c r="J20" s="49"/>
    </row>
    <row r="21" spans="1:10" s="28" customFormat="1" ht="15" customHeight="1" x14ac:dyDescent="0.2">
      <c r="A21" s="41"/>
      <c r="B21" s="41"/>
      <c r="C21" s="46" t="s">
        <v>42</v>
      </c>
      <c r="D21" s="43" t="s">
        <v>14</v>
      </c>
      <c r="E21" s="43" t="s">
        <v>14</v>
      </c>
      <c r="F21" s="44" t="s">
        <v>43</v>
      </c>
      <c r="G21" s="143">
        <v>0</v>
      </c>
      <c r="H21" s="45">
        <v>0</v>
      </c>
      <c r="I21" s="71">
        <v>0</v>
      </c>
      <c r="J21" s="39"/>
    </row>
    <row r="22" spans="1:10" s="28" customFormat="1" ht="15" customHeight="1" x14ac:dyDescent="0.2">
      <c r="A22" s="41"/>
      <c r="B22" s="41"/>
      <c r="C22" s="46" t="s">
        <v>44</v>
      </c>
      <c r="D22" s="43" t="s">
        <v>14</v>
      </c>
      <c r="E22" s="43" t="s">
        <v>14</v>
      </c>
      <c r="F22" s="44" t="s">
        <v>45</v>
      </c>
      <c r="G22" s="143">
        <v>371</v>
      </c>
      <c r="H22" s="45">
        <v>371</v>
      </c>
      <c r="I22" s="71">
        <v>370.13</v>
      </c>
      <c r="J22" s="39"/>
    </row>
    <row r="23" spans="1:10" s="28" customFormat="1" ht="15" customHeight="1" x14ac:dyDescent="0.2">
      <c r="A23" s="41"/>
      <c r="B23" s="41"/>
      <c r="C23" s="50" t="s">
        <v>46</v>
      </c>
      <c r="D23" s="51" t="s">
        <v>14</v>
      </c>
      <c r="E23" s="51" t="s">
        <v>14</v>
      </c>
      <c r="F23" s="52" t="s">
        <v>47</v>
      </c>
      <c r="G23" s="143">
        <v>0</v>
      </c>
      <c r="H23" s="45">
        <v>189337</v>
      </c>
      <c r="I23" s="71">
        <v>189336.9</v>
      </c>
      <c r="J23" s="39"/>
    </row>
    <row r="24" spans="1:10" s="28" customFormat="1" ht="15" customHeight="1" x14ac:dyDescent="0.2">
      <c r="A24" s="41"/>
      <c r="B24" s="151" t="s">
        <v>185</v>
      </c>
      <c r="C24" s="152"/>
      <c r="D24" s="152"/>
      <c r="E24" s="152"/>
      <c r="F24" s="153"/>
      <c r="G24" s="55">
        <f>+SUM(G4:G23)-G16-G17-G10-G11</f>
        <v>886012</v>
      </c>
      <c r="H24" s="55">
        <f>+SUM(H4:H23)-H16-H17-H10-H11</f>
        <v>1075349</v>
      </c>
      <c r="I24" s="56">
        <f>+SUM(I4:I23)-I16-I17-I10-I11</f>
        <v>557096.45000000007</v>
      </c>
      <c r="J24" s="39"/>
    </row>
    <row r="25" spans="1:10" ht="15" customHeight="1" thickBot="1" x14ac:dyDescent="0.3">
      <c r="A25" s="57" t="s">
        <v>186</v>
      </c>
      <c r="B25" s="57"/>
      <c r="C25" s="58"/>
      <c r="D25" s="58"/>
      <c r="E25" s="58"/>
      <c r="F25" s="58"/>
      <c r="G25" s="59">
        <f>+G24</f>
        <v>886012</v>
      </c>
      <c r="H25" s="59">
        <f>+H24</f>
        <v>1075349</v>
      </c>
      <c r="I25" s="60">
        <f>+I24</f>
        <v>557096.45000000007</v>
      </c>
    </row>
    <row r="27" spans="1:10" ht="15" customHeight="1" x14ac:dyDescent="0.25">
      <c r="H27" s="61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26">
    <pageSetUpPr fitToPage="1"/>
  </sheetPr>
  <dimension ref="A1:K17"/>
  <sheetViews>
    <sheetView showGridLines="0" zoomScale="120" zoomScaleNormal="120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L26" sqref="L26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6" width="7.33203125" style="27" customWidth="1"/>
    <col min="7" max="7" width="26.6640625" style="27" customWidth="1"/>
    <col min="8" max="10" width="14.33203125" style="27" customWidth="1"/>
    <col min="11" max="16384" width="23.33203125" style="27"/>
  </cols>
  <sheetData>
    <row r="1" spans="1:11" ht="15" customHeight="1" x14ac:dyDescent="0.25">
      <c r="A1" s="26" t="s">
        <v>187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3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3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25">
      <c r="A4" s="33" t="s">
        <v>294</v>
      </c>
      <c r="B4" s="27" t="s">
        <v>184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0</v>
      </c>
      <c r="I4" s="38">
        <v>0</v>
      </c>
      <c r="J4" s="67">
        <v>0</v>
      </c>
      <c r="K4" s="39"/>
    </row>
    <row r="5" spans="1:11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143">
        <v>3550</v>
      </c>
      <c r="I5" s="45">
        <v>4550</v>
      </c>
      <c r="J5" s="71">
        <v>3540.24</v>
      </c>
    </row>
    <row r="6" spans="1:11" s="28" customFormat="1" ht="15" customHeight="1" x14ac:dyDescent="0.2">
      <c r="A6" s="40"/>
      <c r="B6" s="41"/>
      <c r="C6" s="46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143">
        <v>0</v>
      </c>
      <c r="I6" s="45">
        <v>0</v>
      </c>
      <c r="J6" s="71">
        <v>0</v>
      </c>
      <c r="K6" s="39"/>
    </row>
    <row r="7" spans="1:11" s="28" customFormat="1" ht="15" customHeight="1" x14ac:dyDescent="0.2">
      <c r="A7" s="40"/>
      <c r="B7" s="41"/>
      <c r="C7" s="46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143">
        <v>882462</v>
      </c>
      <c r="I7" s="45">
        <v>1070799</v>
      </c>
      <c r="J7" s="71">
        <v>350493.86</v>
      </c>
      <c r="K7" s="39"/>
    </row>
    <row r="8" spans="1:11" s="28" customFormat="1" ht="15" customHeight="1" x14ac:dyDescent="0.2">
      <c r="A8" s="41"/>
      <c r="B8" s="41"/>
      <c r="C8" s="46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143">
        <v>0</v>
      </c>
      <c r="I8" s="45">
        <v>0</v>
      </c>
      <c r="J8" s="71">
        <v>0</v>
      </c>
      <c r="K8" s="39"/>
    </row>
    <row r="9" spans="1:11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143">
        <v>0</v>
      </c>
      <c r="I9" s="45">
        <v>0</v>
      </c>
      <c r="J9" s="71">
        <v>0</v>
      </c>
      <c r="K9" s="39"/>
    </row>
    <row r="10" spans="1:11" s="28" customFormat="1" ht="15" customHeight="1" x14ac:dyDescent="0.2">
      <c r="A10" s="41"/>
      <c r="B10" s="41"/>
      <c r="C10" s="46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143">
        <v>0</v>
      </c>
      <c r="I10" s="45">
        <v>0</v>
      </c>
      <c r="J10" s="71">
        <v>0</v>
      </c>
      <c r="K10" s="39"/>
    </row>
    <row r="11" spans="1:11" s="28" customFormat="1" ht="15" customHeight="1" x14ac:dyDescent="0.2">
      <c r="A11" s="41"/>
      <c r="B11" s="41"/>
      <c r="C11" s="46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143">
        <v>0</v>
      </c>
      <c r="I11" s="45">
        <v>0</v>
      </c>
      <c r="J11" s="71">
        <v>0</v>
      </c>
      <c r="K11" s="49"/>
    </row>
    <row r="12" spans="1:11" s="28" customFormat="1" ht="15" customHeight="1" x14ac:dyDescent="0.2">
      <c r="A12" s="41"/>
      <c r="B12" s="41"/>
      <c r="C12" s="46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143">
        <v>0</v>
      </c>
      <c r="I12" s="45">
        <v>0</v>
      </c>
      <c r="J12" s="71">
        <v>0</v>
      </c>
      <c r="K12" s="39"/>
    </row>
    <row r="13" spans="1:11" s="28" customFormat="1" ht="15" customHeight="1" x14ac:dyDescent="0.2">
      <c r="A13" s="41"/>
      <c r="B13" s="41"/>
      <c r="C13" s="46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143">
        <v>0</v>
      </c>
      <c r="I13" s="45">
        <v>0</v>
      </c>
      <c r="J13" s="71">
        <v>0</v>
      </c>
      <c r="K13" s="39"/>
    </row>
    <row r="14" spans="1:11" s="28" customFormat="1" ht="15" customHeight="1" x14ac:dyDescent="0.2">
      <c r="A14" s="41"/>
      <c r="B14" s="41"/>
      <c r="C14" s="50" t="s">
        <v>36</v>
      </c>
      <c r="D14" s="51" t="s">
        <v>14</v>
      </c>
      <c r="E14" s="51" t="s">
        <v>14</v>
      </c>
      <c r="F14" s="51" t="s">
        <v>14</v>
      </c>
      <c r="G14" s="52" t="s">
        <v>64</v>
      </c>
      <c r="H14" s="143">
        <v>0</v>
      </c>
      <c r="I14" s="45">
        <v>0</v>
      </c>
      <c r="J14" s="71">
        <v>0</v>
      </c>
      <c r="K14" s="39"/>
    </row>
    <row r="15" spans="1:11" s="28" customFormat="1" ht="15" customHeight="1" x14ac:dyDescent="0.2">
      <c r="A15" s="41"/>
      <c r="B15" s="151" t="s">
        <v>185</v>
      </c>
      <c r="C15" s="152"/>
      <c r="D15" s="152"/>
      <c r="E15" s="152"/>
      <c r="F15" s="152"/>
      <c r="G15" s="153"/>
      <c r="H15" s="55">
        <f>+SUM(H4:H14)</f>
        <v>886012</v>
      </c>
      <c r="I15" s="55">
        <f>+SUM(I4:I14)</f>
        <v>1075349</v>
      </c>
      <c r="J15" s="56">
        <f>+SUM(J4:J14)</f>
        <v>354034.1</v>
      </c>
      <c r="K15" s="39"/>
    </row>
    <row r="16" spans="1:11" ht="15" customHeight="1" thickBot="1" x14ac:dyDescent="0.3">
      <c r="A16" s="57" t="s">
        <v>186</v>
      </c>
      <c r="B16" s="57"/>
      <c r="C16" s="58"/>
      <c r="D16" s="58"/>
      <c r="E16" s="58"/>
      <c r="F16" s="58"/>
      <c r="G16" s="58"/>
      <c r="H16" s="59">
        <f>+H15</f>
        <v>886012</v>
      </c>
      <c r="I16" s="59">
        <f>+I15</f>
        <v>1075349</v>
      </c>
      <c r="J16" s="60">
        <f>+J15</f>
        <v>354034.1</v>
      </c>
    </row>
    <row r="17" spans="9:9" ht="15" customHeight="1" x14ac:dyDescent="0.25">
      <c r="I17" s="61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7">
    <pageSetUpPr fitToPage="1"/>
  </sheetPr>
  <dimension ref="A1:G11"/>
  <sheetViews>
    <sheetView showGridLines="0" zoomScale="120" zoomScaleNormal="120" workbookViewId="0">
      <selection activeCell="I4" sqref="I4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3" width="31" style="27" customWidth="1"/>
    <col min="4" max="7" width="14.33203125" style="27" customWidth="1"/>
    <col min="8" max="16384" width="23.33203125" style="27"/>
  </cols>
  <sheetData>
    <row r="1" spans="1:7" ht="15" customHeight="1" x14ac:dyDescent="0.25">
      <c r="A1" s="26" t="s">
        <v>188</v>
      </c>
      <c r="B1" s="26"/>
      <c r="C1" s="26"/>
      <c r="D1" s="26"/>
      <c r="E1" s="26"/>
      <c r="F1" s="26"/>
      <c r="G1" s="26"/>
    </row>
    <row r="2" spans="1:7" ht="15" customHeight="1" thickBot="1" x14ac:dyDescent="0.3">
      <c r="B2" s="28"/>
      <c r="C2" s="28"/>
      <c r="G2" s="29" t="s">
        <v>2</v>
      </c>
    </row>
    <row r="3" spans="1:7" ht="31.5" customHeight="1" thickBot="1" x14ac:dyDescent="0.3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7" s="28" customFormat="1" ht="15" customHeight="1" x14ac:dyDescent="0.25">
      <c r="A4" s="33" t="s">
        <v>294</v>
      </c>
      <c r="B4" s="27" t="s">
        <v>184</v>
      </c>
      <c r="C4" s="65" t="s">
        <v>70</v>
      </c>
      <c r="D4" s="66">
        <v>189336.9</v>
      </c>
      <c r="E4" s="67">
        <v>367759.55000000005</v>
      </c>
      <c r="F4" s="67">
        <v>354034.1</v>
      </c>
      <c r="G4" s="68">
        <f>+D4+E4-F4</f>
        <v>203062.35000000009</v>
      </c>
    </row>
    <row r="5" spans="1:7" s="28" customFormat="1" ht="15" customHeight="1" x14ac:dyDescent="0.2">
      <c r="A5" s="33"/>
      <c r="B5" s="41"/>
      <c r="C5" s="44" t="s">
        <v>71</v>
      </c>
      <c r="D5" s="69">
        <v>0</v>
      </c>
      <c r="E5" s="70">
        <v>0</v>
      </c>
      <c r="F5" s="70">
        <v>0</v>
      </c>
      <c r="G5" s="71">
        <f>+D5+E5-F5</f>
        <v>0</v>
      </c>
    </row>
    <row r="6" spans="1:7" s="28" customFormat="1" ht="15" customHeight="1" x14ac:dyDescent="0.2">
      <c r="A6" s="41"/>
      <c r="B6" s="90" t="s">
        <v>185</v>
      </c>
      <c r="C6" s="74"/>
      <c r="D6" s="56">
        <f>+D4+D5</f>
        <v>189336.9</v>
      </c>
      <c r="E6" s="56">
        <f>+E4+E5</f>
        <v>367759.55000000005</v>
      </c>
      <c r="F6" s="56">
        <f>+F4+F5</f>
        <v>354034.1</v>
      </c>
      <c r="G6" s="56">
        <f>+G4+G5</f>
        <v>203062.35000000009</v>
      </c>
    </row>
    <row r="7" spans="1:7" ht="15" customHeight="1" thickBot="1" x14ac:dyDescent="0.3">
      <c r="A7" s="57" t="s">
        <v>186</v>
      </c>
      <c r="B7" s="57"/>
      <c r="C7" s="58"/>
      <c r="D7" s="60">
        <f>+D6</f>
        <v>189336.9</v>
      </c>
      <c r="E7" s="60">
        <f>+E6</f>
        <v>367759.55000000005</v>
      </c>
      <c r="F7" s="60">
        <f>+F6</f>
        <v>354034.1</v>
      </c>
      <c r="G7" s="60">
        <f>+G6</f>
        <v>203062.35000000009</v>
      </c>
    </row>
    <row r="11" spans="1:7" ht="15" customHeight="1" x14ac:dyDescent="0.25">
      <c r="D11" s="78"/>
    </row>
  </sheetData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pageSetUpPr fitToPage="1"/>
  </sheetPr>
  <dimension ref="A1:J26"/>
  <sheetViews>
    <sheetView showGridLines="0" tabSelected="1" zoomScale="120" zoomScaleNormal="120" zoomScaleSheetLayoutView="142" workbookViewId="0">
      <pane xSplit="1" ySplit="3" topLeftCell="B4" activePane="bottomRight" state="frozen"/>
      <selection activeCell="J25" sqref="J25"/>
      <selection pane="topRight" activeCell="J25" sqref="J25"/>
      <selection pane="bottomLeft" activeCell="J25" sqref="J25"/>
      <selection pane="bottomRight" activeCell="I4" sqref="I4:I23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25">
      <c r="A1" s="26" t="s">
        <v>1</v>
      </c>
      <c r="B1" s="92"/>
      <c r="C1" s="92"/>
      <c r="D1" s="92"/>
      <c r="E1" s="92"/>
      <c r="F1" s="92"/>
      <c r="G1" s="92"/>
      <c r="H1" s="92"/>
      <c r="I1" s="92"/>
    </row>
    <row r="2" spans="1:10" ht="15" customHeight="1" thickBot="1" x14ac:dyDescent="0.3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3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25">
      <c r="A4" s="99" t="s">
        <v>275</v>
      </c>
      <c r="B4" s="128" t="s">
        <v>189</v>
      </c>
      <c r="C4" s="130" t="s">
        <v>13</v>
      </c>
      <c r="D4" s="118" t="s">
        <v>14</v>
      </c>
      <c r="E4" s="118" t="s">
        <v>14</v>
      </c>
      <c r="F4" s="74" t="s">
        <v>15</v>
      </c>
      <c r="G4" s="139">
        <v>0</v>
      </c>
      <c r="H4" s="45">
        <v>0</v>
      </c>
      <c r="I4" s="71">
        <v>0</v>
      </c>
      <c r="J4" s="39"/>
    </row>
    <row r="5" spans="1:10" s="28" customFormat="1" ht="15" customHeight="1" x14ac:dyDescent="0.2">
      <c r="A5" s="72"/>
      <c r="B5" s="103"/>
      <c r="C5" s="42" t="s">
        <v>16</v>
      </c>
      <c r="D5" s="43" t="s">
        <v>14</v>
      </c>
      <c r="E5" s="43" t="s">
        <v>14</v>
      </c>
      <c r="F5" s="44" t="s">
        <v>17</v>
      </c>
      <c r="G5" s="139">
        <v>0</v>
      </c>
      <c r="H5" s="45">
        <v>0</v>
      </c>
      <c r="I5" s="71">
        <v>0</v>
      </c>
      <c r="J5" s="39"/>
    </row>
    <row r="6" spans="1:10" s="28" customFormat="1" ht="15" customHeight="1" x14ac:dyDescent="0.2">
      <c r="A6" s="72"/>
      <c r="B6" s="103"/>
      <c r="C6" s="46" t="s">
        <v>18</v>
      </c>
      <c r="D6" s="43" t="s">
        <v>14</v>
      </c>
      <c r="E6" s="43" t="s">
        <v>14</v>
      </c>
      <c r="F6" s="44" t="s">
        <v>19</v>
      </c>
      <c r="G6" s="139">
        <v>0</v>
      </c>
      <c r="H6" s="45">
        <v>0</v>
      </c>
      <c r="I6" s="71">
        <v>0</v>
      </c>
      <c r="J6" s="39"/>
    </row>
    <row r="7" spans="1:10" s="28" customFormat="1" ht="15" customHeight="1" x14ac:dyDescent="0.2">
      <c r="A7" s="72"/>
      <c r="B7" s="103"/>
      <c r="C7" s="46" t="s">
        <v>20</v>
      </c>
      <c r="D7" s="43" t="s">
        <v>14</v>
      </c>
      <c r="E7" s="43" t="s">
        <v>14</v>
      </c>
      <c r="F7" s="44" t="s">
        <v>21</v>
      </c>
      <c r="G7" s="139">
        <v>0</v>
      </c>
      <c r="H7" s="45">
        <v>0</v>
      </c>
      <c r="I7" s="71">
        <v>0</v>
      </c>
      <c r="J7" s="39"/>
    </row>
    <row r="8" spans="1:10" s="28" customFormat="1" ht="15" customHeight="1" x14ac:dyDescent="0.2">
      <c r="A8" s="72"/>
      <c r="B8" s="103"/>
      <c r="C8" s="46" t="s">
        <v>22</v>
      </c>
      <c r="D8" s="43" t="s">
        <v>14</v>
      </c>
      <c r="E8" s="43" t="s">
        <v>14</v>
      </c>
      <c r="F8" s="44" t="s">
        <v>23</v>
      </c>
      <c r="G8" s="139">
        <v>0</v>
      </c>
      <c r="H8" s="45">
        <v>0</v>
      </c>
      <c r="I8" s="71">
        <v>0</v>
      </c>
      <c r="J8" s="39"/>
    </row>
    <row r="9" spans="1:10" s="28" customFormat="1" ht="15" customHeight="1" x14ac:dyDescent="0.2">
      <c r="A9" s="72"/>
      <c r="B9" s="103"/>
      <c r="C9" s="46" t="s">
        <v>24</v>
      </c>
      <c r="D9" s="43" t="s">
        <v>14</v>
      </c>
      <c r="E9" s="43" t="s">
        <v>14</v>
      </c>
      <c r="F9" s="44" t="s">
        <v>25</v>
      </c>
      <c r="G9" s="139">
        <v>1784201</v>
      </c>
      <c r="H9" s="45">
        <v>1789201</v>
      </c>
      <c r="I9" s="71">
        <v>570690.12999999989</v>
      </c>
      <c r="J9" s="39"/>
    </row>
    <row r="10" spans="1:10" s="28" customFormat="1" ht="15" customHeight="1" x14ac:dyDescent="0.2">
      <c r="A10" s="72"/>
      <c r="B10" s="103"/>
      <c r="C10" s="46"/>
      <c r="D10" s="43"/>
      <c r="E10" s="43"/>
      <c r="F10" s="47" t="s">
        <v>26</v>
      </c>
      <c r="G10" s="139">
        <v>298000</v>
      </c>
      <c r="H10" s="45">
        <v>303000</v>
      </c>
      <c r="I10" s="71">
        <v>302794.53999999998</v>
      </c>
      <c r="J10" s="39"/>
    </row>
    <row r="11" spans="1:10" s="28" customFormat="1" ht="15" customHeight="1" x14ac:dyDescent="0.2">
      <c r="A11" s="72"/>
      <c r="B11" s="103"/>
      <c r="C11" s="46"/>
      <c r="D11" s="43"/>
      <c r="E11" s="43"/>
      <c r="F11" s="48" t="s">
        <v>27</v>
      </c>
      <c r="G11" s="139">
        <v>1486201</v>
      </c>
      <c r="H11" s="45">
        <v>1486201</v>
      </c>
      <c r="I11" s="71">
        <v>267895.58999999997</v>
      </c>
      <c r="J11" s="39"/>
    </row>
    <row r="12" spans="1:10" s="28" customFormat="1" ht="15" customHeight="1" x14ac:dyDescent="0.2">
      <c r="A12" s="72"/>
      <c r="B12" s="103"/>
      <c r="C12" s="46" t="s">
        <v>28</v>
      </c>
      <c r="D12" s="43" t="s">
        <v>14</v>
      </c>
      <c r="E12" s="43" t="s">
        <v>14</v>
      </c>
      <c r="F12" s="44" t="s">
        <v>29</v>
      </c>
      <c r="G12" s="139">
        <v>0</v>
      </c>
      <c r="H12" s="45">
        <v>0</v>
      </c>
      <c r="I12" s="71">
        <v>0</v>
      </c>
      <c r="J12" s="39"/>
    </row>
    <row r="13" spans="1:10" s="28" customFormat="1" ht="15" customHeight="1" x14ac:dyDescent="0.2">
      <c r="A13" s="72"/>
      <c r="B13" s="103"/>
      <c r="C13" s="46" t="s">
        <v>30</v>
      </c>
      <c r="D13" s="43" t="s">
        <v>14</v>
      </c>
      <c r="E13" s="43" t="s">
        <v>14</v>
      </c>
      <c r="F13" s="44" t="s">
        <v>31</v>
      </c>
      <c r="G13" s="139">
        <v>0</v>
      </c>
      <c r="H13" s="45">
        <v>0</v>
      </c>
      <c r="I13" s="71">
        <v>0</v>
      </c>
      <c r="J13" s="39"/>
    </row>
    <row r="14" spans="1:10" s="28" customFormat="1" ht="15" customHeight="1" x14ac:dyDescent="0.2">
      <c r="A14" s="72"/>
      <c r="B14" s="103"/>
      <c r="C14" s="46" t="s">
        <v>32</v>
      </c>
      <c r="D14" s="43" t="s">
        <v>14</v>
      </c>
      <c r="E14" s="43" t="s">
        <v>14</v>
      </c>
      <c r="F14" s="44" t="s">
        <v>33</v>
      </c>
      <c r="G14" s="139">
        <v>0</v>
      </c>
      <c r="H14" s="45">
        <v>0</v>
      </c>
      <c r="I14" s="71">
        <v>0</v>
      </c>
      <c r="J14" s="39"/>
    </row>
    <row r="15" spans="1:10" s="28" customFormat="1" ht="15" customHeight="1" x14ac:dyDescent="0.2">
      <c r="A15" s="72"/>
      <c r="B15" s="103"/>
      <c r="C15" s="46" t="s">
        <v>34</v>
      </c>
      <c r="D15" s="43" t="s">
        <v>14</v>
      </c>
      <c r="E15" s="43" t="s">
        <v>14</v>
      </c>
      <c r="F15" s="44" t="s">
        <v>35</v>
      </c>
      <c r="G15" s="139">
        <v>500000</v>
      </c>
      <c r="H15" s="45">
        <v>495000</v>
      </c>
      <c r="I15" s="71">
        <v>79754</v>
      </c>
      <c r="J15" s="39"/>
    </row>
    <row r="16" spans="1:10" s="28" customFormat="1" ht="15" customHeight="1" x14ac:dyDescent="0.2">
      <c r="A16" s="72"/>
      <c r="B16" s="103"/>
      <c r="C16" s="46"/>
      <c r="D16" s="43"/>
      <c r="E16" s="43"/>
      <c r="F16" s="47" t="s">
        <v>26</v>
      </c>
      <c r="G16" s="139">
        <v>500000</v>
      </c>
      <c r="H16" s="45">
        <v>495000</v>
      </c>
      <c r="I16" s="71">
        <v>79754</v>
      </c>
      <c r="J16" s="39"/>
    </row>
    <row r="17" spans="1:10" s="28" customFormat="1" ht="15" customHeight="1" x14ac:dyDescent="0.2">
      <c r="A17" s="72"/>
      <c r="B17" s="103"/>
      <c r="C17" s="46"/>
      <c r="D17" s="43"/>
      <c r="E17" s="43"/>
      <c r="F17" s="48" t="s">
        <v>27</v>
      </c>
      <c r="G17" s="139">
        <v>0</v>
      </c>
      <c r="H17" s="45">
        <v>0</v>
      </c>
      <c r="I17" s="71">
        <v>0</v>
      </c>
      <c r="J17" s="39"/>
    </row>
    <row r="18" spans="1:10" s="28" customFormat="1" ht="15" customHeight="1" x14ac:dyDescent="0.2">
      <c r="A18" s="72"/>
      <c r="B18" s="103"/>
      <c r="C18" s="46" t="s">
        <v>36</v>
      </c>
      <c r="D18" s="43" t="s">
        <v>14</v>
      </c>
      <c r="E18" s="43" t="s">
        <v>14</v>
      </c>
      <c r="F18" s="44" t="s">
        <v>37</v>
      </c>
      <c r="G18" s="139">
        <v>0</v>
      </c>
      <c r="H18" s="45">
        <v>0</v>
      </c>
      <c r="I18" s="71">
        <v>0</v>
      </c>
      <c r="J18" s="39"/>
    </row>
    <row r="19" spans="1:10" s="28" customFormat="1" ht="15" customHeight="1" x14ac:dyDescent="0.2">
      <c r="A19" s="72"/>
      <c r="B19" s="103"/>
      <c r="C19" s="46" t="s">
        <v>38</v>
      </c>
      <c r="D19" s="43" t="s">
        <v>14</v>
      </c>
      <c r="E19" s="43" t="s">
        <v>14</v>
      </c>
      <c r="F19" s="44" t="s">
        <v>39</v>
      </c>
      <c r="G19" s="139">
        <v>0</v>
      </c>
      <c r="H19" s="45">
        <v>0</v>
      </c>
      <c r="I19" s="71">
        <v>0</v>
      </c>
      <c r="J19" s="39"/>
    </row>
    <row r="20" spans="1:10" s="28" customFormat="1" ht="15" customHeight="1" x14ac:dyDescent="0.2">
      <c r="A20" s="72"/>
      <c r="B20" s="103"/>
      <c r="C20" s="46" t="s">
        <v>40</v>
      </c>
      <c r="D20" s="43" t="s">
        <v>14</v>
      </c>
      <c r="E20" s="43" t="s">
        <v>14</v>
      </c>
      <c r="F20" s="44" t="s">
        <v>41</v>
      </c>
      <c r="G20" s="139">
        <v>0</v>
      </c>
      <c r="H20" s="45">
        <v>0</v>
      </c>
      <c r="I20" s="71">
        <v>0</v>
      </c>
      <c r="J20" s="39"/>
    </row>
    <row r="21" spans="1:10" s="28" customFormat="1" ht="15" customHeight="1" x14ac:dyDescent="0.2">
      <c r="A21" s="72"/>
      <c r="B21" s="103"/>
      <c r="C21" s="46" t="s">
        <v>42</v>
      </c>
      <c r="D21" s="43" t="s">
        <v>14</v>
      </c>
      <c r="E21" s="43" t="s">
        <v>14</v>
      </c>
      <c r="F21" s="44" t="s">
        <v>43</v>
      </c>
      <c r="G21" s="139">
        <v>0</v>
      </c>
      <c r="H21" s="45">
        <v>0</v>
      </c>
      <c r="I21" s="71">
        <v>0</v>
      </c>
      <c r="J21" s="39"/>
    </row>
    <row r="22" spans="1:10" s="28" customFormat="1" ht="15" customHeight="1" x14ac:dyDescent="0.2">
      <c r="A22" s="72"/>
      <c r="B22" s="103"/>
      <c r="C22" s="46" t="s">
        <v>44</v>
      </c>
      <c r="D22" s="43" t="s">
        <v>14</v>
      </c>
      <c r="E22" s="43" t="s">
        <v>14</v>
      </c>
      <c r="F22" s="44" t="s">
        <v>45</v>
      </c>
      <c r="G22" s="139">
        <v>3279</v>
      </c>
      <c r="H22" s="45">
        <v>3279</v>
      </c>
      <c r="I22" s="71">
        <v>6483.59</v>
      </c>
      <c r="J22" s="39"/>
    </row>
    <row r="23" spans="1:10" s="28" customFormat="1" ht="15" customHeight="1" x14ac:dyDescent="0.2">
      <c r="A23" s="72"/>
      <c r="B23" s="119"/>
      <c r="C23" s="50" t="s">
        <v>46</v>
      </c>
      <c r="D23" s="51" t="s">
        <v>14</v>
      </c>
      <c r="E23" s="51" t="s">
        <v>14</v>
      </c>
      <c r="F23" s="52" t="s">
        <v>47</v>
      </c>
      <c r="G23" s="139">
        <v>0</v>
      </c>
      <c r="H23" s="45">
        <v>1333756</v>
      </c>
      <c r="I23" s="71">
        <v>1333755.73</v>
      </c>
      <c r="J23" s="39"/>
    </row>
    <row r="24" spans="1:10" s="28" customFormat="1" ht="15" customHeight="1" x14ac:dyDescent="0.2">
      <c r="A24" s="72"/>
      <c r="B24" s="151" t="s">
        <v>190</v>
      </c>
      <c r="C24" s="152"/>
      <c r="D24" s="152"/>
      <c r="E24" s="152"/>
      <c r="F24" s="153"/>
      <c r="G24" s="55">
        <f>+SUM(G4:G23)-G16-G17-G10-G11</f>
        <v>2287480</v>
      </c>
      <c r="H24" s="55">
        <f>+SUM(H4:H23)-H16-H17-H10-H11</f>
        <v>3621236</v>
      </c>
      <c r="I24" s="56">
        <f>+SUM(I4:I23)-I16-I17-I10-I11</f>
        <v>1990683.4500000002</v>
      </c>
      <c r="J24" s="39"/>
    </row>
    <row r="25" spans="1:10" ht="15" customHeight="1" thickBot="1" x14ac:dyDescent="0.3">
      <c r="A25" s="57" t="s">
        <v>49</v>
      </c>
      <c r="B25" s="57"/>
      <c r="C25" s="58"/>
      <c r="D25" s="58"/>
      <c r="E25" s="58"/>
      <c r="F25" s="58"/>
      <c r="G25" s="59">
        <f>++G24</f>
        <v>2287480</v>
      </c>
      <c r="H25" s="59">
        <f t="shared" ref="H25:I25" si="0">++H24</f>
        <v>3621236</v>
      </c>
      <c r="I25" s="60">
        <f t="shared" si="0"/>
        <v>1990683.4500000002</v>
      </c>
    </row>
    <row r="26" spans="1:10" ht="15" customHeight="1" x14ac:dyDescent="0.25">
      <c r="H26" s="61"/>
    </row>
  </sheetData>
  <mergeCells count="1">
    <mergeCell ref="B24:F24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10">
    <pageSetUpPr fitToPage="1"/>
  </sheetPr>
  <dimension ref="A1:J48"/>
  <sheetViews>
    <sheetView showGridLines="0" zoomScale="120" zoomScaleNormal="120" zoomScaleSheetLayoutView="142" workbookViewId="0">
      <pane xSplit="1" ySplit="3" topLeftCell="B7" activePane="bottomRight" state="frozen"/>
      <selection activeCell="F50" sqref="F50"/>
      <selection pane="topRight" activeCell="F50" sqref="F50"/>
      <selection pane="bottomLeft" activeCell="F50" sqref="F50"/>
      <selection pane="bottomRight" activeCell="K30" sqref="K30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25">
      <c r="A1" s="26" t="s">
        <v>268</v>
      </c>
      <c r="B1" s="26"/>
      <c r="C1" s="26"/>
      <c r="D1" s="26"/>
      <c r="E1" s="26"/>
      <c r="F1" s="26"/>
      <c r="G1" s="26"/>
      <c r="H1" s="26"/>
      <c r="I1" s="26"/>
    </row>
    <row r="2" spans="1:10" ht="15" customHeight="1" thickBot="1" x14ac:dyDescent="0.3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3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25">
      <c r="A4" s="33" t="s">
        <v>277</v>
      </c>
      <c r="B4" s="27" t="s">
        <v>272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67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143">
        <v>0</v>
      </c>
      <c r="H5" s="45">
        <v>0</v>
      </c>
      <c r="I5" s="71">
        <v>0</v>
      </c>
    </row>
    <row r="6" spans="1:10" s="28" customFormat="1" ht="15" customHeight="1" x14ac:dyDescent="0.25">
      <c r="A6" s="40"/>
      <c r="B6" s="41"/>
      <c r="C6" s="46" t="s">
        <v>18</v>
      </c>
      <c r="D6" s="43" t="s">
        <v>14</v>
      </c>
      <c r="E6" s="43" t="s">
        <v>14</v>
      </c>
      <c r="F6" s="44" t="s">
        <v>19</v>
      </c>
      <c r="G6" s="143">
        <v>0</v>
      </c>
      <c r="H6" s="45">
        <v>0</v>
      </c>
      <c r="I6" s="71">
        <v>0</v>
      </c>
      <c r="J6" s="27"/>
    </row>
    <row r="7" spans="1:10" s="28" customFormat="1" ht="15" customHeight="1" x14ac:dyDescent="0.2">
      <c r="A7" s="40"/>
      <c r="B7" s="41"/>
      <c r="C7" s="46" t="s">
        <v>20</v>
      </c>
      <c r="D7" s="43" t="s">
        <v>14</v>
      </c>
      <c r="E7" s="43" t="s">
        <v>14</v>
      </c>
      <c r="F7" s="44" t="s">
        <v>21</v>
      </c>
      <c r="G7" s="143">
        <v>3024500</v>
      </c>
      <c r="H7" s="45">
        <v>3024500</v>
      </c>
      <c r="I7" s="71">
        <v>3104773.83</v>
      </c>
      <c r="J7" s="39"/>
    </row>
    <row r="8" spans="1:10" s="28" customFormat="1" ht="15" customHeight="1" x14ac:dyDescent="0.2">
      <c r="A8" s="41"/>
      <c r="B8" s="41"/>
      <c r="C8" s="46" t="s">
        <v>22</v>
      </c>
      <c r="D8" s="43" t="s">
        <v>14</v>
      </c>
      <c r="E8" s="43" t="s">
        <v>14</v>
      </c>
      <c r="F8" s="44" t="s">
        <v>23</v>
      </c>
      <c r="G8" s="143">
        <v>0</v>
      </c>
      <c r="H8" s="45">
        <v>0</v>
      </c>
      <c r="I8" s="71">
        <v>0</v>
      </c>
      <c r="J8" s="39"/>
    </row>
    <row r="9" spans="1:10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4" t="s">
        <v>25</v>
      </c>
      <c r="G9" s="143">
        <v>0</v>
      </c>
      <c r="H9" s="45">
        <v>0</v>
      </c>
      <c r="I9" s="71">
        <v>0</v>
      </c>
      <c r="J9" s="39"/>
    </row>
    <row r="10" spans="1:10" s="28" customFormat="1" ht="15" customHeight="1" x14ac:dyDescent="0.2">
      <c r="A10" s="41"/>
      <c r="B10" s="41"/>
      <c r="C10" s="46"/>
      <c r="D10" s="43"/>
      <c r="E10" s="43"/>
      <c r="F10" s="47" t="s">
        <v>26</v>
      </c>
      <c r="G10" s="143">
        <v>0</v>
      </c>
      <c r="H10" s="45">
        <v>0</v>
      </c>
      <c r="I10" s="71">
        <v>0</v>
      </c>
      <c r="J10" s="39"/>
    </row>
    <row r="11" spans="1:10" s="28" customFormat="1" ht="15" customHeight="1" x14ac:dyDescent="0.2">
      <c r="A11" s="41"/>
      <c r="B11" s="41"/>
      <c r="C11" s="46"/>
      <c r="D11" s="43"/>
      <c r="E11" s="43"/>
      <c r="F11" s="48" t="s">
        <v>27</v>
      </c>
      <c r="G11" s="143">
        <v>0</v>
      </c>
      <c r="H11" s="45">
        <v>0</v>
      </c>
      <c r="I11" s="71">
        <v>0</v>
      </c>
      <c r="J11" s="39"/>
    </row>
    <row r="12" spans="1:10" s="28" customFormat="1" ht="15" customHeight="1" x14ac:dyDescent="0.2">
      <c r="A12" s="41"/>
      <c r="B12" s="41"/>
      <c r="C12" s="46" t="s">
        <v>28</v>
      </c>
      <c r="D12" s="43" t="s">
        <v>14</v>
      </c>
      <c r="E12" s="43" t="s">
        <v>14</v>
      </c>
      <c r="F12" s="44" t="s">
        <v>29</v>
      </c>
      <c r="G12" s="143">
        <v>100</v>
      </c>
      <c r="H12" s="45">
        <v>100</v>
      </c>
      <c r="I12" s="71">
        <v>0</v>
      </c>
      <c r="J12" s="39"/>
    </row>
    <row r="13" spans="1:10" s="28" customFormat="1" ht="15" customHeight="1" x14ac:dyDescent="0.2">
      <c r="A13" s="41"/>
      <c r="B13" s="41"/>
      <c r="C13" s="46" t="s">
        <v>30</v>
      </c>
      <c r="D13" s="43" t="s">
        <v>14</v>
      </c>
      <c r="E13" s="43" t="s">
        <v>14</v>
      </c>
      <c r="F13" s="44" t="s">
        <v>31</v>
      </c>
      <c r="G13" s="143">
        <v>10000</v>
      </c>
      <c r="H13" s="45">
        <v>10000</v>
      </c>
      <c r="I13" s="71">
        <v>4231.1499999999996</v>
      </c>
      <c r="J13" s="49"/>
    </row>
    <row r="14" spans="1:10" s="28" customFormat="1" ht="15" customHeight="1" x14ac:dyDescent="0.2">
      <c r="A14" s="41"/>
      <c r="B14" s="41"/>
      <c r="C14" s="46" t="s">
        <v>32</v>
      </c>
      <c r="D14" s="43" t="s">
        <v>14</v>
      </c>
      <c r="E14" s="43" t="s">
        <v>14</v>
      </c>
      <c r="F14" s="44" t="s">
        <v>33</v>
      </c>
      <c r="G14" s="143">
        <v>0</v>
      </c>
      <c r="H14" s="45">
        <v>0</v>
      </c>
      <c r="I14" s="71">
        <v>0</v>
      </c>
      <c r="J14" s="49"/>
    </row>
    <row r="15" spans="1:10" s="28" customFormat="1" ht="15" customHeight="1" x14ac:dyDescent="0.2">
      <c r="A15" s="41"/>
      <c r="B15" s="41"/>
      <c r="C15" s="46" t="s">
        <v>34</v>
      </c>
      <c r="D15" s="43" t="s">
        <v>14</v>
      </c>
      <c r="E15" s="43" t="s">
        <v>14</v>
      </c>
      <c r="F15" s="44" t="s">
        <v>35</v>
      </c>
      <c r="G15" s="143">
        <v>2242483</v>
      </c>
      <c r="H15" s="45">
        <v>2242483</v>
      </c>
      <c r="I15" s="71">
        <v>979240</v>
      </c>
      <c r="J15" s="49"/>
    </row>
    <row r="16" spans="1:10" s="28" customFormat="1" ht="15" customHeight="1" x14ac:dyDescent="0.2">
      <c r="A16" s="41"/>
      <c r="B16" s="41"/>
      <c r="C16" s="46"/>
      <c r="D16" s="43"/>
      <c r="E16" s="43"/>
      <c r="F16" s="47" t="s">
        <v>26</v>
      </c>
      <c r="G16" s="143">
        <v>2242483</v>
      </c>
      <c r="H16" s="45">
        <v>2242483</v>
      </c>
      <c r="I16" s="71">
        <v>979240</v>
      </c>
      <c r="J16" s="49"/>
    </row>
    <row r="17" spans="1:10" s="28" customFormat="1" ht="15" customHeight="1" x14ac:dyDescent="0.2">
      <c r="A17" s="41"/>
      <c r="B17" s="41"/>
      <c r="C17" s="46"/>
      <c r="D17" s="43"/>
      <c r="E17" s="43"/>
      <c r="F17" s="48" t="s">
        <v>27</v>
      </c>
      <c r="G17" s="143">
        <v>0</v>
      </c>
      <c r="H17" s="45">
        <v>0</v>
      </c>
      <c r="I17" s="71">
        <v>0</v>
      </c>
      <c r="J17" s="49"/>
    </row>
    <row r="18" spans="1:10" s="28" customFormat="1" ht="15" customHeight="1" x14ac:dyDescent="0.2">
      <c r="A18" s="41"/>
      <c r="B18" s="41"/>
      <c r="C18" s="46" t="s">
        <v>36</v>
      </c>
      <c r="D18" s="43" t="s">
        <v>14</v>
      </c>
      <c r="E18" s="43" t="s">
        <v>14</v>
      </c>
      <c r="F18" s="44" t="s">
        <v>37</v>
      </c>
      <c r="G18" s="143">
        <v>0</v>
      </c>
      <c r="H18" s="45">
        <v>0</v>
      </c>
      <c r="I18" s="71">
        <v>0</v>
      </c>
      <c r="J18" s="49"/>
    </row>
    <row r="19" spans="1:10" s="28" customFormat="1" ht="15" customHeight="1" x14ac:dyDescent="0.2">
      <c r="A19" s="41"/>
      <c r="B19" s="41"/>
      <c r="C19" s="46" t="s">
        <v>38</v>
      </c>
      <c r="D19" s="43" t="s">
        <v>14</v>
      </c>
      <c r="E19" s="43" t="s">
        <v>14</v>
      </c>
      <c r="F19" s="44" t="s">
        <v>39</v>
      </c>
      <c r="G19" s="143">
        <v>0</v>
      </c>
      <c r="H19" s="45">
        <v>0</v>
      </c>
      <c r="I19" s="71">
        <v>0</v>
      </c>
      <c r="J19" s="49"/>
    </row>
    <row r="20" spans="1:10" s="28" customFormat="1" ht="15" customHeight="1" x14ac:dyDescent="0.2">
      <c r="A20" s="41"/>
      <c r="B20" s="41"/>
      <c r="C20" s="46" t="s">
        <v>40</v>
      </c>
      <c r="D20" s="43" t="s">
        <v>14</v>
      </c>
      <c r="E20" s="43" t="s">
        <v>14</v>
      </c>
      <c r="F20" s="44" t="s">
        <v>41</v>
      </c>
      <c r="G20" s="143">
        <v>0</v>
      </c>
      <c r="H20" s="45">
        <v>0</v>
      </c>
      <c r="I20" s="71">
        <v>0</v>
      </c>
      <c r="J20" s="49"/>
    </row>
    <row r="21" spans="1:10" s="28" customFormat="1" ht="15" customHeight="1" x14ac:dyDescent="0.2">
      <c r="A21" s="41"/>
      <c r="B21" s="41"/>
      <c r="C21" s="46" t="s">
        <v>42</v>
      </c>
      <c r="D21" s="43" t="s">
        <v>14</v>
      </c>
      <c r="E21" s="43" t="s">
        <v>14</v>
      </c>
      <c r="F21" s="44" t="s">
        <v>43</v>
      </c>
      <c r="G21" s="143">
        <v>0</v>
      </c>
      <c r="H21" s="45">
        <v>0</v>
      </c>
      <c r="I21" s="71">
        <v>0</v>
      </c>
      <c r="J21" s="39"/>
    </row>
    <row r="22" spans="1:10" s="28" customFormat="1" ht="15" customHeight="1" x14ac:dyDescent="0.2">
      <c r="A22" s="41"/>
      <c r="B22" s="41"/>
      <c r="C22" s="46" t="s">
        <v>44</v>
      </c>
      <c r="D22" s="43" t="s">
        <v>14</v>
      </c>
      <c r="E22" s="43" t="s">
        <v>14</v>
      </c>
      <c r="F22" s="44" t="s">
        <v>45</v>
      </c>
      <c r="G22" s="143">
        <v>1000</v>
      </c>
      <c r="H22" s="45">
        <v>1000</v>
      </c>
      <c r="I22" s="71">
        <v>0</v>
      </c>
      <c r="J22" s="39"/>
    </row>
    <row r="23" spans="1:10" s="28" customFormat="1" ht="15" customHeight="1" x14ac:dyDescent="0.2">
      <c r="A23" s="41"/>
      <c r="B23" s="41"/>
      <c r="C23" s="50" t="s">
        <v>46</v>
      </c>
      <c r="D23" s="51" t="s">
        <v>14</v>
      </c>
      <c r="E23" s="51" t="s">
        <v>14</v>
      </c>
      <c r="F23" s="52" t="s">
        <v>47</v>
      </c>
      <c r="G23" s="143">
        <v>0</v>
      </c>
      <c r="H23" s="45">
        <v>3817405</v>
      </c>
      <c r="I23" s="71">
        <v>3817405</v>
      </c>
      <c r="J23" s="39"/>
    </row>
    <row r="24" spans="1:10" s="28" customFormat="1" ht="15" customHeight="1" x14ac:dyDescent="0.2">
      <c r="A24" s="41"/>
      <c r="B24" s="151" t="s">
        <v>199</v>
      </c>
      <c r="C24" s="156"/>
      <c r="D24" s="156"/>
      <c r="E24" s="156"/>
      <c r="F24" s="157"/>
      <c r="G24" s="136">
        <f>+SUM(G4:G23)-G16-G17-G10-G11</f>
        <v>5278083</v>
      </c>
      <c r="H24" s="136">
        <f>+SUM(H4:H23)-H16-H17-H10-H11</f>
        <v>9095488</v>
      </c>
      <c r="I24" s="75">
        <f>+SUM(I4:I23)-I16-I17-I10-I11</f>
        <v>7905649.9800000004</v>
      </c>
      <c r="J24" s="39"/>
    </row>
    <row r="25" spans="1:10" s="28" customFormat="1" ht="15" customHeight="1" x14ac:dyDescent="0.25">
      <c r="A25" s="72"/>
      <c r="B25" s="27" t="s">
        <v>196</v>
      </c>
      <c r="C25" s="130" t="s">
        <v>13</v>
      </c>
      <c r="D25" s="118" t="s">
        <v>14</v>
      </c>
      <c r="E25" s="118" t="s">
        <v>14</v>
      </c>
      <c r="F25" s="74" t="s">
        <v>15</v>
      </c>
      <c r="G25" s="109">
        <v>0</v>
      </c>
      <c r="H25" s="110">
        <v>0</v>
      </c>
      <c r="I25" s="68">
        <v>0</v>
      </c>
      <c r="J25" s="39"/>
    </row>
    <row r="26" spans="1:10" s="28" customFormat="1" ht="15" customHeight="1" x14ac:dyDescent="0.2">
      <c r="A26" s="72"/>
      <c r="B26" s="41"/>
      <c r="C26" s="42" t="s">
        <v>16</v>
      </c>
      <c r="D26" s="43" t="s">
        <v>14</v>
      </c>
      <c r="E26" s="43" t="s">
        <v>14</v>
      </c>
      <c r="F26" s="44" t="s">
        <v>17</v>
      </c>
      <c r="G26" s="143">
        <v>0</v>
      </c>
      <c r="H26" s="45">
        <v>0</v>
      </c>
      <c r="I26" s="71">
        <v>0</v>
      </c>
      <c r="J26" s="39"/>
    </row>
    <row r="27" spans="1:10" s="28" customFormat="1" ht="15" customHeight="1" x14ac:dyDescent="0.2">
      <c r="A27" s="72"/>
      <c r="B27" s="41"/>
      <c r="C27" s="46" t="s">
        <v>18</v>
      </c>
      <c r="D27" s="43" t="s">
        <v>14</v>
      </c>
      <c r="E27" s="43" t="s">
        <v>14</v>
      </c>
      <c r="F27" s="44" t="s">
        <v>19</v>
      </c>
      <c r="G27" s="143">
        <v>0</v>
      </c>
      <c r="H27" s="45">
        <v>0</v>
      </c>
      <c r="I27" s="71">
        <v>0</v>
      </c>
      <c r="J27" s="39"/>
    </row>
    <row r="28" spans="1:10" s="28" customFormat="1" ht="15" customHeight="1" x14ac:dyDescent="0.2">
      <c r="A28" s="72"/>
      <c r="B28" s="41"/>
      <c r="C28" s="46" t="s">
        <v>20</v>
      </c>
      <c r="D28" s="43" t="s">
        <v>14</v>
      </c>
      <c r="E28" s="43" t="s">
        <v>14</v>
      </c>
      <c r="F28" s="44" t="s">
        <v>21</v>
      </c>
      <c r="G28" s="143">
        <v>800001</v>
      </c>
      <c r="H28" s="45">
        <v>800001</v>
      </c>
      <c r="I28" s="71">
        <v>1249756.77</v>
      </c>
      <c r="J28" s="39"/>
    </row>
    <row r="29" spans="1:10" s="28" customFormat="1" ht="15" customHeight="1" x14ac:dyDescent="0.2">
      <c r="A29" s="72"/>
      <c r="B29" s="41"/>
      <c r="C29" s="46" t="s">
        <v>22</v>
      </c>
      <c r="D29" s="43" t="s">
        <v>14</v>
      </c>
      <c r="E29" s="43" t="s">
        <v>14</v>
      </c>
      <c r="F29" s="44" t="s">
        <v>23</v>
      </c>
      <c r="G29" s="143">
        <v>0</v>
      </c>
      <c r="H29" s="45">
        <v>0</v>
      </c>
      <c r="I29" s="71">
        <v>0</v>
      </c>
      <c r="J29" s="39"/>
    </row>
    <row r="30" spans="1:10" s="28" customFormat="1" ht="15" customHeight="1" x14ac:dyDescent="0.2">
      <c r="A30" s="72"/>
      <c r="B30" s="41"/>
      <c r="C30" s="46" t="s">
        <v>24</v>
      </c>
      <c r="D30" s="43" t="s">
        <v>14</v>
      </c>
      <c r="E30" s="43" t="s">
        <v>14</v>
      </c>
      <c r="F30" s="44" t="s">
        <v>25</v>
      </c>
      <c r="G30" s="143">
        <v>0</v>
      </c>
      <c r="H30" s="45">
        <v>0</v>
      </c>
      <c r="I30" s="71">
        <v>0</v>
      </c>
      <c r="J30" s="39"/>
    </row>
    <row r="31" spans="1:10" s="28" customFormat="1" ht="15" customHeight="1" x14ac:dyDescent="0.2">
      <c r="A31" s="72"/>
      <c r="B31" s="41"/>
      <c r="C31" s="46"/>
      <c r="D31" s="43"/>
      <c r="E31" s="43"/>
      <c r="F31" s="47" t="s">
        <v>26</v>
      </c>
      <c r="G31" s="143">
        <v>0</v>
      </c>
      <c r="H31" s="45">
        <v>0</v>
      </c>
      <c r="I31" s="71">
        <v>0</v>
      </c>
      <c r="J31" s="39"/>
    </row>
    <row r="32" spans="1:10" s="28" customFormat="1" ht="15" customHeight="1" x14ac:dyDescent="0.2">
      <c r="A32" s="72"/>
      <c r="B32" s="41"/>
      <c r="C32" s="46"/>
      <c r="D32" s="43"/>
      <c r="E32" s="43"/>
      <c r="F32" s="48" t="s">
        <v>27</v>
      </c>
      <c r="G32" s="143">
        <v>0</v>
      </c>
      <c r="H32" s="45">
        <v>0</v>
      </c>
      <c r="I32" s="71">
        <v>0</v>
      </c>
      <c r="J32" s="39"/>
    </row>
    <row r="33" spans="1:10" s="28" customFormat="1" ht="15" customHeight="1" x14ac:dyDescent="0.2">
      <c r="A33" s="72"/>
      <c r="B33" s="41"/>
      <c r="C33" s="46" t="s">
        <v>28</v>
      </c>
      <c r="D33" s="43" t="s">
        <v>14</v>
      </c>
      <c r="E33" s="43" t="s">
        <v>14</v>
      </c>
      <c r="F33" s="44" t="s">
        <v>29</v>
      </c>
      <c r="G33" s="143">
        <v>1001</v>
      </c>
      <c r="H33" s="45">
        <v>1001</v>
      </c>
      <c r="I33" s="71">
        <v>0</v>
      </c>
      <c r="J33" s="39"/>
    </row>
    <row r="34" spans="1:10" s="28" customFormat="1" ht="15" customHeight="1" x14ac:dyDescent="0.2">
      <c r="A34" s="72"/>
      <c r="B34" s="41"/>
      <c r="C34" s="46" t="s">
        <v>30</v>
      </c>
      <c r="D34" s="43" t="s">
        <v>14</v>
      </c>
      <c r="E34" s="43" t="s">
        <v>14</v>
      </c>
      <c r="F34" s="44" t="s">
        <v>31</v>
      </c>
      <c r="G34" s="143">
        <v>500000</v>
      </c>
      <c r="H34" s="45">
        <v>500000</v>
      </c>
      <c r="I34" s="71">
        <v>1394.4</v>
      </c>
      <c r="J34" s="39"/>
    </row>
    <row r="35" spans="1:10" s="28" customFormat="1" ht="15" customHeight="1" x14ac:dyDescent="0.2">
      <c r="A35" s="72"/>
      <c r="B35" s="41"/>
      <c r="C35" s="46" t="s">
        <v>32</v>
      </c>
      <c r="D35" s="43" t="s">
        <v>14</v>
      </c>
      <c r="E35" s="43" t="s">
        <v>14</v>
      </c>
      <c r="F35" s="44" t="s">
        <v>33</v>
      </c>
      <c r="G35" s="143">
        <v>0</v>
      </c>
      <c r="H35" s="45">
        <v>0</v>
      </c>
      <c r="I35" s="71">
        <v>0</v>
      </c>
      <c r="J35" s="39"/>
    </row>
    <row r="36" spans="1:10" s="28" customFormat="1" ht="15" customHeight="1" x14ac:dyDescent="0.2">
      <c r="A36" s="72"/>
      <c r="B36" s="41"/>
      <c r="C36" s="46" t="s">
        <v>34</v>
      </c>
      <c r="D36" s="43" t="s">
        <v>14</v>
      </c>
      <c r="E36" s="43" t="s">
        <v>14</v>
      </c>
      <c r="F36" s="44" t="s">
        <v>35</v>
      </c>
      <c r="G36" s="143">
        <v>32276952</v>
      </c>
      <c r="H36" s="45">
        <v>32276952</v>
      </c>
      <c r="I36" s="71">
        <v>11916746.17</v>
      </c>
      <c r="J36" s="39"/>
    </row>
    <row r="37" spans="1:10" s="28" customFormat="1" ht="15" customHeight="1" x14ac:dyDescent="0.2">
      <c r="A37" s="72"/>
      <c r="B37" s="41"/>
      <c r="C37" s="46"/>
      <c r="D37" s="43"/>
      <c r="E37" s="43"/>
      <c r="F37" s="47" t="s">
        <v>26</v>
      </c>
      <c r="G37" s="143">
        <v>32276952</v>
      </c>
      <c r="H37" s="45">
        <v>32276952</v>
      </c>
      <c r="I37" s="71">
        <v>11916701.119999999</v>
      </c>
      <c r="J37" s="39"/>
    </row>
    <row r="38" spans="1:10" s="28" customFormat="1" ht="15" customHeight="1" x14ac:dyDescent="0.2">
      <c r="A38" s="72"/>
      <c r="B38" s="41"/>
      <c r="C38" s="46"/>
      <c r="D38" s="43"/>
      <c r="E38" s="43"/>
      <c r="F38" s="48" t="s">
        <v>27</v>
      </c>
      <c r="G38" s="143">
        <v>0</v>
      </c>
      <c r="H38" s="45">
        <v>0</v>
      </c>
      <c r="I38" s="71">
        <v>0</v>
      </c>
      <c r="J38" s="39"/>
    </row>
    <row r="39" spans="1:10" s="28" customFormat="1" ht="15" customHeight="1" x14ac:dyDescent="0.2">
      <c r="A39" s="72"/>
      <c r="B39" s="41"/>
      <c r="C39" s="46" t="s">
        <v>36</v>
      </c>
      <c r="D39" s="43" t="s">
        <v>14</v>
      </c>
      <c r="E39" s="43" t="s">
        <v>14</v>
      </c>
      <c r="F39" s="44" t="s">
        <v>37</v>
      </c>
      <c r="G39" s="143">
        <v>0</v>
      </c>
      <c r="H39" s="45">
        <v>0</v>
      </c>
      <c r="I39" s="71">
        <v>0</v>
      </c>
      <c r="J39" s="39"/>
    </row>
    <row r="40" spans="1:10" s="28" customFormat="1" ht="15" customHeight="1" x14ac:dyDescent="0.2">
      <c r="A40" s="72"/>
      <c r="B40" s="41"/>
      <c r="C40" s="46" t="s">
        <v>38</v>
      </c>
      <c r="D40" s="43" t="s">
        <v>14</v>
      </c>
      <c r="E40" s="43" t="s">
        <v>14</v>
      </c>
      <c r="F40" s="44" t="s">
        <v>39</v>
      </c>
      <c r="G40" s="143">
        <v>0</v>
      </c>
      <c r="H40" s="45">
        <v>0</v>
      </c>
      <c r="I40" s="71">
        <v>0</v>
      </c>
      <c r="J40" s="39"/>
    </row>
    <row r="41" spans="1:10" s="28" customFormat="1" ht="15" customHeight="1" x14ac:dyDescent="0.2">
      <c r="A41" s="72"/>
      <c r="B41" s="41"/>
      <c r="C41" s="46" t="s">
        <v>40</v>
      </c>
      <c r="D41" s="43" t="s">
        <v>14</v>
      </c>
      <c r="E41" s="43" t="s">
        <v>14</v>
      </c>
      <c r="F41" s="44" t="s">
        <v>41</v>
      </c>
      <c r="G41" s="143">
        <v>0</v>
      </c>
      <c r="H41" s="45">
        <v>0</v>
      </c>
      <c r="I41" s="71">
        <v>0</v>
      </c>
      <c r="J41" s="39"/>
    </row>
    <row r="42" spans="1:10" s="28" customFormat="1" ht="15" customHeight="1" x14ac:dyDescent="0.2">
      <c r="A42" s="72"/>
      <c r="B42" s="41"/>
      <c r="C42" s="46" t="s">
        <v>42</v>
      </c>
      <c r="D42" s="43" t="s">
        <v>14</v>
      </c>
      <c r="E42" s="43" t="s">
        <v>14</v>
      </c>
      <c r="F42" s="44" t="s">
        <v>43</v>
      </c>
      <c r="G42" s="143">
        <v>0</v>
      </c>
      <c r="H42" s="45">
        <v>0</v>
      </c>
      <c r="I42" s="71">
        <v>0</v>
      </c>
      <c r="J42" s="39"/>
    </row>
    <row r="43" spans="1:10" s="28" customFormat="1" ht="15" customHeight="1" x14ac:dyDescent="0.2">
      <c r="A43" s="72"/>
      <c r="B43" s="41"/>
      <c r="C43" s="46" t="s">
        <v>44</v>
      </c>
      <c r="D43" s="43" t="s">
        <v>14</v>
      </c>
      <c r="E43" s="43" t="s">
        <v>14</v>
      </c>
      <c r="F43" s="44" t="s">
        <v>45</v>
      </c>
      <c r="G43" s="143">
        <v>0</v>
      </c>
      <c r="H43" s="45">
        <v>0</v>
      </c>
      <c r="I43" s="71">
        <v>0</v>
      </c>
      <c r="J43" s="39"/>
    </row>
    <row r="44" spans="1:10" s="28" customFormat="1" ht="15" customHeight="1" x14ac:dyDescent="0.2">
      <c r="A44" s="72"/>
      <c r="B44" s="41"/>
      <c r="C44" s="50" t="s">
        <v>46</v>
      </c>
      <c r="D44" s="51" t="s">
        <v>14</v>
      </c>
      <c r="E44" s="51" t="s">
        <v>14</v>
      </c>
      <c r="F44" s="52" t="s">
        <v>47</v>
      </c>
      <c r="G44" s="143">
        <v>0</v>
      </c>
      <c r="H44" s="45">
        <v>86229</v>
      </c>
      <c r="I44" s="71">
        <v>86228.88</v>
      </c>
      <c r="J44" s="39"/>
    </row>
    <row r="45" spans="1:10" s="28" customFormat="1" ht="15" customHeight="1" x14ac:dyDescent="0.2">
      <c r="A45" s="72"/>
      <c r="B45" s="151" t="s">
        <v>295</v>
      </c>
      <c r="C45" s="152"/>
      <c r="D45" s="152"/>
      <c r="E45" s="152"/>
      <c r="F45" s="153"/>
      <c r="G45" s="55">
        <f>+SUM(G25:G44)-G37-G38-G31-G32</f>
        <v>33577954</v>
      </c>
      <c r="H45" s="55">
        <f>+SUM(H25:H44)-H37-H38-H31-H32</f>
        <v>33664183</v>
      </c>
      <c r="I45" s="56">
        <f>+SUM(I25:I44)-I37-I38-I31-I32</f>
        <v>13254126.220000001</v>
      </c>
      <c r="J45" s="39"/>
    </row>
    <row r="46" spans="1:10" ht="15" customHeight="1" thickBot="1" x14ac:dyDescent="0.3">
      <c r="A46" s="57" t="s">
        <v>271</v>
      </c>
      <c r="B46" s="57"/>
      <c r="C46" s="58"/>
      <c r="D46" s="58"/>
      <c r="E46" s="58"/>
      <c r="F46" s="58"/>
      <c r="G46" s="59">
        <f>+G24+G45</f>
        <v>38856037</v>
      </c>
      <c r="H46" s="59">
        <f t="shared" ref="H46:I46" si="0">+H24+H45</f>
        <v>42759671</v>
      </c>
      <c r="I46" s="60">
        <f t="shared" si="0"/>
        <v>21159776.200000003</v>
      </c>
    </row>
    <row r="48" spans="1:10" ht="15" customHeight="1" x14ac:dyDescent="0.25">
      <c r="H48" s="61"/>
    </row>
  </sheetData>
  <mergeCells count="2">
    <mergeCell ref="B24:F24"/>
    <mergeCell ref="B45:F4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 C25:E4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11">
    <pageSetUpPr fitToPage="1"/>
  </sheetPr>
  <dimension ref="A1:K29"/>
  <sheetViews>
    <sheetView showGridLines="0" zoomScale="120" zoomScaleNormal="120" zoomScaleSheetLayoutView="142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K23" sqref="K23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25">
      <c r="A1" s="26" t="s">
        <v>270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3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3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25">
      <c r="A4" s="33" t="s">
        <v>277</v>
      </c>
      <c r="B4" s="27" t="s">
        <v>272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209160</v>
      </c>
      <c r="I4" s="38">
        <v>217360</v>
      </c>
      <c r="J4" s="67">
        <v>206891.75000000003</v>
      </c>
      <c r="K4" s="39"/>
    </row>
    <row r="5" spans="1:11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143">
        <v>2439653</v>
      </c>
      <c r="I5" s="45">
        <v>3271163</v>
      </c>
      <c r="J5" s="71">
        <v>2278326.98</v>
      </c>
    </row>
    <row r="6" spans="1:11" s="28" customFormat="1" ht="15" customHeight="1" x14ac:dyDescent="0.2">
      <c r="A6" s="40"/>
      <c r="B6" s="41"/>
      <c r="C6" s="46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143">
        <v>0</v>
      </c>
      <c r="I6" s="45">
        <v>0</v>
      </c>
      <c r="J6" s="71">
        <v>0</v>
      </c>
      <c r="K6" s="39"/>
    </row>
    <row r="7" spans="1:11" s="28" customFormat="1" ht="15" customHeight="1" x14ac:dyDescent="0.2">
      <c r="A7" s="40"/>
      <c r="B7" s="41"/>
      <c r="C7" s="46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143">
        <v>1580770</v>
      </c>
      <c r="I7" s="45">
        <v>3868600</v>
      </c>
      <c r="J7" s="71">
        <v>1591094.85</v>
      </c>
      <c r="K7" s="39"/>
    </row>
    <row r="8" spans="1:11" s="28" customFormat="1" ht="15" customHeight="1" x14ac:dyDescent="0.2">
      <c r="A8" s="41"/>
      <c r="B8" s="41"/>
      <c r="C8" s="46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143">
        <v>0</v>
      </c>
      <c r="I8" s="45">
        <v>0</v>
      </c>
      <c r="J8" s="71">
        <v>0</v>
      </c>
      <c r="K8" s="39"/>
    </row>
    <row r="9" spans="1:11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143">
        <v>700</v>
      </c>
      <c r="I9" s="45">
        <v>6200</v>
      </c>
      <c r="J9" s="71">
        <v>2060.52</v>
      </c>
      <c r="K9" s="39"/>
    </row>
    <row r="10" spans="1:11" s="28" customFormat="1" ht="15" customHeight="1" x14ac:dyDescent="0.2">
      <c r="A10" s="41"/>
      <c r="B10" s="41"/>
      <c r="C10" s="46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143">
        <v>1047800</v>
      </c>
      <c r="I10" s="45">
        <v>1732165</v>
      </c>
      <c r="J10" s="71">
        <v>238566.04</v>
      </c>
      <c r="K10" s="39"/>
    </row>
    <row r="11" spans="1:11" s="28" customFormat="1" ht="15" customHeight="1" x14ac:dyDescent="0.2">
      <c r="A11" s="41"/>
      <c r="B11" s="41"/>
      <c r="C11" s="46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143">
        <v>0</v>
      </c>
      <c r="I11" s="45">
        <v>0</v>
      </c>
      <c r="J11" s="71">
        <v>0</v>
      </c>
      <c r="K11" s="49"/>
    </row>
    <row r="12" spans="1:11" s="28" customFormat="1" ht="15" customHeight="1" x14ac:dyDescent="0.2">
      <c r="A12" s="41"/>
      <c r="B12" s="41"/>
      <c r="C12" s="46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143">
        <v>0</v>
      </c>
      <c r="I12" s="45">
        <v>0</v>
      </c>
      <c r="J12" s="71">
        <v>0</v>
      </c>
      <c r="K12" s="39"/>
    </row>
    <row r="13" spans="1:11" s="28" customFormat="1" ht="15" customHeight="1" x14ac:dyDescent="0.2">
      <c r="A13" s="41"/>
      <c r="B13" s="41"/>
      <c r="C13" s="46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143">
        <v>0</v>
      </c>
      <c r="I13" s="45">
        <v>0</v>
      </c>
      <c r="J13" s="71">
        <v>0</v>
      </c>
      <c r="K13" s="39"/>
    </row>
    <row r="14" spans="1:11" s="28" customFormat="1" ht="15" customHeight="1" x14ac:dyDescent="0.2">
      <c r="A14" s="41"/>
      <c r="B14" s="41"/>
      <c r="C14" s="50" t="s">
        <v>36</v>
      </c>
      <c r="D14" s="51" t="s">
        <v>14</v>
      </c>
      <c r="E14" s="51" t="s">
        <v>14</v>
      </c>
      <c r="F14" s="51" t="s">
        <v>14</v>
      </c>
      <c r="G14" s="52" t="s">
        <v>64</v>
      </c>
      <c r="H14" s="143">
        <v>0</v>
      </c>
      <c r="I14" s="45">
        <v>0</v>
      </c>
      <c r="J14" s="71">
        <v>0</v>
      </c>
      <c r="K14" s="39"/>
    </row>
    <row r="15" spans="1:11" s="28" customFormat="1" ht="15" customHeight="1" x14ac:dyDescent="0.2">
      <c r="A15" s="41"/>
      <c r="B15" s="151" t="s">
        <v>199</v>
      </c>
      <c r="C15" s="156"/>
      <c r="D15" s="156"/>
      <c r="E15" s="156"/>
      <c r="F15" s="156"/>
      <c r="G15" s="157"/>
      <c r="H15" s="136">
        <f>+SUM(H4:H14)</f>
        <v>5278083</v>
      </c>
      <c r="I15" s="136">
        <f>+SUM(I4:I14)</f>
        <v>9095488</v>
      </c>
      <c r="J15" s="75">
        <f>+SUM(J4:J14)</f>
        <v>4316940.1399999997</v>
      </c>
      <c r="K15" s="39"/>
    </row>
    <row r="16" spans="1:11" s="28" customFormat="1" ht="15" customHeight="1" x14ac:dyDescent="0.25">
      <c r="A16" s="72"/>
      <c r="B16" s="27" t="s">
        <v>196</v>
      </c>
      <c r="C16" s="130" t="s">
        <v>13</v>
      </c>
      <c r="D16" s="118" t="s">
        <v>14</v>
      </c>
      <c r="E16" s="118" t="s">
        <v>14</v>
      </c>
      <c r="F16" s="118" t="s">
        <v>14</v>
      </c>
      <c r="G16" s="74" t="s">
        <v>58</v>
      </c>
      <c r="H16" s="109">
        <v>368000</v>
      </c>
      <c r="I16" s="110">
        <v>369200</v>
      </c>
      <c r="J16" s="68">
        <v>256097.90000000005</v>
      </c>
      <c r="K16" s="39"/>
    </row>
    <row r="17" spans="1:11" s="28" customFormat="1" ht="15" customHeight="1" x14ac:dyDescent="0.2">
      <c r="A17" s="72"/>
      <c r="B17" s="41"/>
      <c r="C17" s="138" t="s">
        <v>16</v>
      </c>
      <c r="D17" s="43" t="s">
        <v>14</v>
      </c>
      <c r="E17" s="43" t="s">
        <v>14</v>
      </c>
      <c r="F17" s="43" t="s">
        <v>14</v>
      </c>
      <c r="G17" s="44" t="s">
        <v>59</v>
      </c>
      <c r="H17" s="143">
        <v>334201</v>
      </c>
      <c r="I17" s="45">
        <v>368151</v>
      </c>
      <c r="J17" s="71">
        <v>199137.95999999996</v>
      </c>
      <c r="K17" s="39"/>
    </row>
    <row r="18" spans="1:11" s="28" customFormat="1" ht="15" customHeight="1" x14ac:dyDescent="0.2">
      <c r="A18" s="72"/>
      <c r="B18" s="41"/>
      <c r="C18" s="46" t="s">
        <v>18</v>
      </c>
      <c r="D18" s="43" t="s">
        <v>14</v>
      </c>
      <c r="E18" s="43" t="s">
        <v>14</v>
      </c>
      <c r="F18" s="43" t="s">
        <v>14</v>
      </c>
      <c r="G18" s="44" t="s">
        <v>60</v>
      </c>
      <c r="H18" s="143">
        <v>200</v>
      </c>
      <c r="I18" s="45">
        <v>200</v>
      </c>
      <c r="J18" s="71">
        <v>0</v>
      </c>
      <c r="K18" s="39"/>
    </row>
    <row r="19" spans="1:11" s="28" customFormat="1" ht="15" customHeight="1" x14ac:dyDescent="0.2">
      <c r="A19" s="72"/>
      <c r="B19" s="41"/>
      <c r="C19" s="46" t="s">
        <v>20</v>
      </c>
      <c r="D19" s="43" t="s">
        <v>14</v>
      </c>
      <c r="E19" s="43" t="s">
        <v>14</v>
      </c>
      <c r="F19" s="43" t="s">
        <v>14</v>
      </c>
      <c r="G19" s="44" t="s">
        <v>25</v>
      </c>
      <c r="H19" s="143">
        <v>0</v>
      </c>
      <c r="I19" s="45">
        <v>0</v>
      </c>
      <c r="J19" s="71">
        <v>0</v>
      </c>
      <c r="K19" s="39"/>
    </row>
    <row r="20" spans="1:11" s="28" customFormat="1" ht="15" customHeight="1" x14ac:dyDescent="0.2">
      <c r="A20" s="72"/>
      <c r="B20" s="41"/>
      <c r="C20" s="46" t="s">
        <v>22</v>
      </c>
      <c r="D20" s="43" t="s">
        <v>14</v>
      </c>
      <c r="E20" s="43" t="s">
        <v>14</v>
      </c>
      <c r="F20" s="43" t="s">
        <v>14</v>
      </c>
      <c r="G20" s="44" t="s">
        <v>61</v>
      </c>
      <c r="H20" s="143">
        <v>27317791</v>
      </c>
      <c r="I20" s="45">
        <v>28174870</v>
      </c>
      <c r="J20" s="71">
        <v>10486927.399999999</v>
      </c>
      <c r="K20" s="39"/>
    </row>
    <row r="21" spans="1:11" s="28" customFormat="1" ht="15" customHeight="1" x14ac:dyDescent="0.2">
      <c r="A21" s="72"/>
      <c r="B21" s="41"/>
      <c r="C21" s="46" t="s">
        <v>24</v>
      </c>
      <c r="D21" s="43" t="s">
        <v>14</v>
      </c>
      <c r="E21" s="43" t="s">
        <v>14</v>
      </c>
      <c r="F21" s="43" t="s">
        <v>14</v>
      </c>
      <c r="G21" s="44" t="s">
        <v>62</v>
      </c>
      <c r="H21" s="143">
        <v>20100</v>
      </c>
      <c r="I21" s="45">
        <v>179100</v>
      </c>
      <c r="J21" s="71">
        <v>142391.04000000001</v>
      </c>
      <c r="K21" s="39"/>
    </row>
    <row r="22" spans="1:11" s="28" customFormat="1" ht="15" customHeight="1" x14ac:dyDescent="0.2">
      <c r="A22" s="72"/>
      <c r="B22" s="41"/>
      <c r="C22" s="46" t="s">
        <v>28</v>
      </c>
      <c r="D22" s="43" t="s">
        <v>14</v>
      </c>
      <c r="E22" s="43" t="s">
        <v>14</v>
      </c>
      <c r="F22" s="43" t="s">
        <v>14</v>
      </c>
      <c r="G22" s="44" t="s">
        <v>63</v>
      </c>
      <c r="H22" s="143">
        <v>24500</v>
      </c>
      <c r="I22" s="45">
        <v>9500</v>
      </c>
      <c r="J22" s="71">
        <v>2224</v>
      </c>
      <c r="K22" s="39"/>
    </row>
    <row r="23" spans="1:11" s="28" customFormat="1" ht="15" customHeight="1" x14ac:dyDescent="0.2">
      <c r="A23" s="72"/>
      <c r="B23" s="41"/>
      <c r="C23" s="46" t="s">
        <v>30</v>
      </c>
      <c r="D23" s="43" t="s">
        <v>14</v>
      </c>
      <c r="E23" s="43" t="s">
        <v>14</v>
      </c>
      <c r="F23" s="43" t="s">
        <v>14</v>
      </c>
      <c r="G23" s="44" t="s">
        <v>35</v>
      </c>
      <c r="H23" s="143">
        <v>5513162</v>
      </c>
      <c r="I23" s="45">
        <v>4563162</v>
      </c>
      <c r="J23" s="71">
        <v>2102028</v>
      </c>
      <c r="K23" s="39"/>
    </row>
    <row r="24" spans="1:11" s="28" customFormat="1" ht="15" customHeight="1" x14ac:dyDescent="0.2">
      <c r="A24" s="72"/>
      <c r="B24" s="41"/>
      <c r="C24" s="46" t="s">
        <v>32</v>
      </c>
      <c r="D24" s="43" t="s">
        <v>14</v>
      </c>
      <c r="E24" s="43" t="s">
        <v>14</v>
      </c>
      <c r="F24" s="43" t="s">
        <v>14</v>
      </c>
      <c r="G24" s="44" t="s">
        <v>37</v>
      </c>
      <c r="H24" s="143">
        <v>0</v>
      </c>
      <c r="I24" s="45">
        <v>0</v>
      </c>
      <c r="J24" s="71">
        <v>0</v>
      </c>
      <c r="K24" s="39"/>
    </row>
    <row r="25" spans="1:11" s="28" customFormat="1" ht="15" customHeight="1" x14ac:dyDescent="0.2">
      <c r="A25" s="72"/>
      <c r="B25" s="41"/>
      <c r="C25" s="46" t="s">
        <v>34</v>
      </c>
      <c r="D25" s="43" t="s">
        <v>14</v>
      </c>
      <c r="E25" s="43" t="s">
        <v>14</v>
      </c>
      <c r="F25" s="43" t="s">
        <v>14</v>
      </c>
      <c r="G25" s="44" t="s">
        <v>39</v>
      </c>
      <c r="H25" s="143">
        <v>0</v>
      </c>
      <c r="I25" s="45">
        <v>0</v>
      </c>
      <c r="J25" s="71">
        <v>0</v>
      </c>
      <c r="K25" s="39"/>
    </row>
    <row r="26" spans="1:11" s="28" customFormat="1" ht="15" customHeight="1" x14ac:dyDescent="0.2">
      <c r="A26" s="72"/>
      <c r="B26" s="41"/>
      <c r="C26" s="50" t="s">
        <v>36</v>
      </c>
      <c r="D26" s="51" t="s">
        <v>14</v>
      </c>
      <c r="E26" s="51" t="s">
        <v>14</v>
      </c>
      <c r="F26" s="51" t="s">
        <v>14</v>
      </c>
      <c r="G26" s="52" t="s">
        <v>64</v>
      </c>
      <c r="H26" s="143">
        <v>0</v>
      </c>
      <c r="I26" s="45">
        <v>0</v>
      </c>
      <c r="J26" s="71">
        <v>0</v>
      </c>
      <c r="K26" s="39"/>
    </row>
    <row r="27" spans="1:11" s="28" customFormat="1" ht="15" customHeight="1" x14ac:dyDescent="0.2">
      <c r="A27" s="72"/>
      <c r="B27" s="151" t="s">
        <v>295</v>
      </c>
      <c r="C27" s="152"/>
      <c r="D27" s="152"/>
      <c r="E27" s="152"/>
      <c r="F27" s="152"/>
      <c r="G27" s="153"/>
      <c r="H27" s="55">
        <f>+SUM(H16:H26)</f>
        <v>33577954</v>
      </c>
      <c r="I27" s="55">
        <f>+SUM(I16:I26)</f>
        <v>33664183</v>
      </c>
      <c r="J27" s="56">
        <f>+SUM(J16:J26)</f>
        <v>13188806.299999997</v>
      </c>
      <c r="K27" s="39"/>
    </row>
    <row r="28" spans="1:11" ht="15" customHeight="1" thickBot="1" x14ac:dyDescent="0.3">
      <c r="A28" s="57" t="s">
        <v>271</v>
      </c>
      <c r="B28" s="57"/>
      <c r="C28" s="58"/>
      <c r="D28" s="58"/>
      <c r="E28" s="58"/>
      <c r="F28" s="58"/>
      <c r="G28" s="58"/>
      <c r="H28" s="59">
        <f>+H15+H27</f>
        <v>38856037</v>
      </c>
      <c r="I28" s="59">
        <f t="shared" ref="I28" si="0">+I15+I27</f>
        <v>42759671</v>
      </c>
      <c r="J28" s="60">
        <f>+J15+J27</f>
        <v>17505746.439999998</v>
      </c>
    </row>
    <row r="29" spans="1:11" ht="15" customHeight="1" x14ac:dyDescent="0.25">
      <c r="I29" s="61"/>
    </row>
  </sheetData>
  <mergeCells count="2">
    <mergeCell ref="B15:G15"/>
    <mergeCell ref="B27:G27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 C16:G26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20">
    <pageSetUpPr fitToPage="1"/>
  </sheetPr>
  <dimension ref="A1:G14"/>
  <sheetViews>
    <sheetView showGridLines="0" zoomScale="120" zoomScaleNormal="120" zoomScaleSheetLayoutView="142" workbookViewId="0">
      <selection activeCell="I4" sqref="I4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16384" width="23.33203125" style="27"/>
  </cols>
  <sheetData>
    <row r="1" spans="1:7" ht="15" customHeight="1" x14ac:dyDescent="0.25">
      <c r="A1" s="26" t="s">
        <v>269</v>
      </c>
      <c r="B1" s="26"/>
      <c r="C1" s="26"/>
      <c r="D1" s="26"/>
      <c r="E1" s="26"/>
      <c r="F1" s="26"/>
      <c r="G1" s="26"/>
    </row>
    <row r="2" spans="1:7" ht="15" customHeight="1" thickBot="1" x14ac:dyDescent="0.3">
      <c r="B2" s="28"/>
      <c r="C2" s="28"/>
      <c r="G2" s="29" t="s">
        <v>2</v>
      </c>
    </row>
    <row r="3" spans="1:7" ht="31.5" customHeight="1" thickBot="1" x14ac:dyDescent="0.3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7" s="28" customFormat="1" ht="15" customHeight="1" x14ac:dyDescent="0.25">
      <c r="A4" s="33" t="s">
        <v>277</v>
      </c>
      <c r="B4" s="27" t="s">
        <v>272</v>
      </c>
      <c r="C4" s="65" t="s">
        <v>70</v>
      </c>
      <c r="D4" s="66">
        <v>3817405</v>
      </c>
      <c r="E4" s="67">
        <v>4088244.9800000004</v>
      </c>
      <c r="F4" s="67">
        <v>4316940.1399999997</v>
      </c>
      <c r="G4" s="68">
        <f>+D4+E4-F4</f>
        <v>3588709.8400000008</v>
      </c>
    </row>
    <row r="5" spans="1:7" s="28" customFormat="1" ht="15" customHeight="1" x14ac:dyDescent="0.2">
      <c r="A5" s="33"/>
      <c r="B5" s="41"/>
      <c r="C5" s="44" t="s">
        <v>71</v>
      </c>
      <c r="D5" s="69">
        <v>34299.410000000003</v>
      </c>
      <c r="E5" s="70">
        <v>56222.66</v>
      </c>
      <c r="F5" s="70">
        <v>70574.62</v>
      </c>
      <c r="G5" s="71">
        <f>+D5+E5-F5</f>
        <v>19947.450000000012</v>
      </c>
    </row>
    <row r="6" spans="1:7" s="28" customFormat="1" ht="15" customHeight="1" x14ac:dyDescent="0.2">
      <c r="A6" s="41"/>
      <c r="B6" s="90" t="s">
        <v>199</v>
      </c>
      <c r="C6" s="74"/>
      <c r="D6" s="75">
        <f>+D4+D5</f>
        <v>3851704.41</v>
      </c>
      <c r="E6" s="75">
        <f>+E4+E5</f>
        <v>4144467.6400000006</v>
      </c>
      <c r="F6" s="75">
        <f>+F4+F5</f>
        <v>4387514.76</v>
      </c>
      <c r="G6" s="75">
        <f>+G4+G5</f>
        <v>3608657.290000001</v>
      </c>
    </row>
    <row r="7" spans="1:7" s="28" customFormat="1" ht="15" customHeight="1" x14ac:dyDescent="0.25">
      <c r="A7" s="72"/>
      <c r="B7" s="128" t="s">
        <v>196</v>
      </c>
      <c r="C7" s="76" t="s">
        <v>70</v>
      </c>
      <c r="D7" s="77">
        <v>86228.88</v>
      </c>
      <c r="E7" s="68">
        <v>13167897.340000002</v>
      </c>
      <c r="F7" s="68">
        <v>13188806.299999997</v>
      </c>
      <c r="G7" s="68">
        <f>+D7+E7-F7</f>
        <v>65319.920000005513</v>
      </c>
    </row>
    <row r="8" spans="1:7" s="28" customFormat="1" ht="15" customHeight="1" x14ac:dyDescent="0.2">
      <c r="A8" s="72"/>
      <c r="B8" s="119"/>
      <c r="C8" s="44" t="s">
        <v>71</v>
      </c>
      <c r="D8" s="69">
        <v>3799.23</v>
      </c>
      <c r="E8" s="70">
        <v>52408.130000000005</v>
      </c>
      <c r="F8" s="70">
        <v>53273.39</v>
      </c>
      <c r="G8" s="71">
        <f>+D8+E8-F8</f>
        <v>2933.9700000000084</v>
      </c>
    </row>
    <row r="9" spans="1:7" s="28" customFormat="1" ht="15" customHeight="1" x14ac:dyDescent="0.2">
      <c r="A9" s="72"/>
      <c r="B9" s="90" t="s">
        <v>295</v>
      </c>
      <c r="C9" s="74"/>
      <c r="D9" s="56">
        <f>+D7+D8</f>
        <v>90028.11</v>
      </c>
      <c r="E9" s="56">
        <f>+E7+E8</f>
        <v>13220305.470000003</v>
      </c>
      <c r="F9" s="56">
        <f>+F7+F8</f>
        <v>13242079.689999998</v>
      </c>
      <c r="G9" s="56">
        <f>+G7+G8</f>
        <v>68253.890000005515</v>
      </c>
    </row>
    <row r="10" spans="1:7" ht="15" customHeight="1" thickBot="1" x14ac:dyDescent="0.3">
      <c r="A10" s="57" t="s">
        <v>271</v>
      </c>
      <c r="B10" s="57"/>
      <c r="C10" s="58"/>
      <c r="D10" s="60">
        <f>+D6+D9</f>
        <v>3941732.52</v>
      </c>
      <c r="E10" s="60">
        <f t="shared" ref="E10:F10" si="0">+E6+E9</f>
        <v>17364773.110000003</v>
      </c>
      <c r="F10" s="60">
        <f t="shared" si="0"/>
        <v>17629594.449999996</v>
      </c>
      <c r="G10" s="60">
        <f>+G6+G9</f>
        <v>3676911.1800000067</v>
      </c>
    </row>
    <row r="14" spans="1:7" ht="15" customHeight="1" x14ac:dyDescent="0.25">
      <c r="D14" s="78"/>
    </row>
  </sheetData>
  <printOptions horizontalCentered="1"/>
  <pageMargins left="0.70866141732283472" right="0.70866141732283472" top="0.59055118110236227" bottom="0.55118110236220474" header="0.31496062992125984" footer="0.31496062992125984"/>
  <pageSetup scale="67" fitToHeight="37" orientation="landscape" horizontalDpi="4294967295" verticalDpi="4294967295" r:id="rId1"/>
  <rowBreaks count="1" manualBreakCount="1">
    <brk id="2" max="16383" man="1"/>
  </rowBreaks>
  <ignoredErrors>
    <ignoredError sqref="G6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8"/>
  <dimension ref="A1:J72"/>
  <sheetViews>
    <sheetView showGridLines="0" zoomScale="120" zoomScaleNormal="120" workbookViewId="0">
      <selection activeCell="I11" sqref="I11"/>
    </sheetView>
  </sheetViews>
  <sheetFormatPr defaultColWidth="23.33203125" defaultRowHeight="12.75" x14ac:dyDescent="0.2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25">
      <c r="A1" s="26" t="s">
        <v>296</v>
      </c>
      <c r="B1" s="26"/>
      <c r="C1" s="26"/>
      <c r="D1" s="26"/>
      <c r="E1" s="26"/>
      <c r="F1" s="26"/>
      <c r="G1" s="26"/>
      <c r="H1" s="26"/>
      <c r="I1" s="26"/>
    </row>
    <row r="2" spans="1:10" ht="15" customHeight="1" thickBot="1" x14ac:dyDescent="0.3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3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25">
      <c r="A4" s="64" t="s">
        <v>299</v>
      </c>
      <c r="B4" s="133" t="s">
        <v>197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67">
        <v>0</v>
      </c>
      <c r="J4" s="39"/>
    </row>
    <row r="5" spans="1:10" s="28" customFormat="1" ht="15" customHeight="1" x14ac:dyDescent="0.2">
      <c r="A5" s="81"/>
      <c r="B5" s="103"/>
      <c r="C5" s="82" t="s">
        <v>16</v>
      </c>
      <c r="D5" s="43" t="s">
        <v>14</v>
      </c>
      <c r="E5" s="43" t="s">
        <v>14</v>
      </c>
      <c r="F5" s="44" t="s">
        <v>17</v>
      </c>
      <c r="G5" s="143">
        <v>0</v>
      </c>
      <c r="H5" s="45">
        <v>0</v>
      </c>
      <c r="I5" s="71">
        <v>0</v>
      </c>
    </row>
    <row r="6" spans="1:10" s="28" customFormat="1" ht="15" customHeight="1" x14ac:dyDescent="0.2">
      <c r="A6" s="81"/>
      <c r="B6" s="103"/>
      <c r="C6" s="83" t="s">
        <v>18</v>
      </c>
      <c r="D6" s="43" t="s">
        <v>14</v>
      </c>
      <c r="E6" s="43" t="s">
        <v>14</v>
      </c>
      <c r="F6" s="44" t="s">
        <v>19</v>
      </c>
      <c r="G6" s="143">
        <v>0</v>
      </c>
      <c r="H6" s="45">
        <v>0</v>
      </c>
      <c r="I6" s="71">
        <v>0</v>
      </c>
      <c r="J6" s="39"/>
    </row>
    <row r="7" spans="1:10" s="28" customFormat="1" ht="15" customHeight="1" x14ac:dyDescent="0.2">
      <c r="A7" s="81"/>
      <c r="B7" s="103"/>
      <c r="C7" s="83" t="s">
        <v>20</v>
      </c>
      <c r="D7" s="43" t="s">
        <v>14</v>
      </c>
      <c r="E7" s="43" t="s">
        <v>14</v>
      </c>
      <c r="F7" s="44" t="s">
        <v>21</v>
      </c>
      <c r="G7" s="143">
        <v>306000</v>
      </c>
      <c r="H7" s="45">
        <v>306000</v>
      </c>
      <c r="I7" s="71">
        <v>93032.25</v>
      </c>
      <c r="J7" s="39"/>
    </row>
    <row r="8" spans="1:10" s="28" customFormat="1" ht="15" customHeight="1" x14ac:dyDescent="0.2">
      <c r="A8" s="72"/>
      <c r="B8" s="103"/>
      <c r="C8" s="83" t="s">
        <v>22</v>
      </c>
      <c r="D8" s="43" t="s">
        <v>14</v>
      </c>
      <c r="E8" s="43" t="s">
        <v>14</v>
      </c>
      <c r="F8" s="44" t="s">
        <v>23</v>
      </c>
      <c r="G8" s="143">
        <v>0</v>
      </c>
      <c r="H8" s="45">
        <v>0</v>
      </c>
      <c r="I8" s="71">
        <v>0</v>
      </c>
      <c r="J8" s="39"/>
    </row>
    <row r="9" spans="1:10" s="28" customFormat="1" ht="15" customHeight="1" x14ac:dyDescent="0.2">
      <c r="A9" s="72"/>
      <c r="B9" s="103"/>
      <c r="C9" s="83" t="s">
        <v>24</v>
      </c>
      <c r="D9" s="43" t="s">
        <v>14</v>
      </c>
      <c r="E9" s="43" t="s">
        <v>14</v>
      </c>
      <c r="F9" s="44" t="s">
        <v>25</v>
      </c>
      <c r="G9" s="143">
        <v>45751166</v>
      </c>
      <c r="H9" s="45">
        <v>39751166</v>
      </c>
      <c r="I9" s="71">
        <v>39688779.350000001</v>
      </c>
      <c r="J9" s="39"/>
    </row>
    <row r="10" spans="1:10" s="28" customFormat="1" ht="15" customHeight="1" x14ac:dyDescent="0.2">
      <c r="A10" s="72"/>
      <c r="B10" s="103"/>
      <c r="C10" s="83"/>
      <c r="D10" s="43"/>
      <c r="E10" s="43"/>
      <c r="F10" s="85" t="s">
        <v>26</v>
      </c>
      <c r="G10" s="143">
        <v>0</v>
      </c>
      <c r="H10" s="45">
        <v>0</v>
      </c>
      <c r="I10" s="71">
        <v>0</v>
      </c>
      <c r="J10" s="39"/>
    </row>
    <row r="11" spans="1:10" s="28" customFormat="1" ht="15" customHeight="1" x14ac:dyDescent="0.2">
      <c r="A11" s="72"/>
      <c r="B11" s="103"/>
      <c r="C11" s="83"/>
      <c r="D11" s="43"/>
      <c r="E11" s="43"/>
      <c r="F11" s="86" t="s">
        <v>27</v>
      </c>
      <c r="G11" s="143">
        <v>33828043</v>
      </c>
      <c r="H11" s="45">
        <v>27828043</v>
      </c>
      <c r="I11" s="71">
        <v>27765656.350000001</v>
      </c>
      <c r="J11" s="39"/>
    </row>
    <row r="12" spans="1:10" s="28" customFormat="1" ht="15" customHeight="1" x14ac:dyDescent="0.2">
      <c r="A12" s="72"/>
      <c r="B12" s="103"/>
      <c r="C12" s="83" t="s">
        <v>28</v>
      </c>
      <c r="D12" s="43" t="s">
        <v>14</v>
      </c>
      <c r="E12" s="43" t="s">
        <v>14</v>
      </c>
      <c r="F12" s="44" t="s">
        <v>29</v>
      </c>
      <c r="G12" s="143">
        <v>0</v>
      </c>
      <c r="H12" s="45">
        <v>0</v>
      </c>
      <c r="I12" s="71">
        <v>0</v>
      </c>
      <c r="J12" s="39"/>
    </row>
    <row r="13" spans="1:10" s="28" customFormat="1" ht="15" customHeight="1" x14ac:dyDescent="0.2">
      <c r="A13" s="72"/>
      <c r="B13" s="103"/>
      <c r="C13" s="83" t="s">
        <v>30</v>
      </c>
      <c r="D13" s="43" t="s">
        <v>14</v>
      </c>
      <c r="E13" s="43" t="s">
        <v>14</v>
      </c>
      <c r="F13" s="44" t="s">
        <v>31</v>
      </c>
      <c r="G13" s="143">
        <v>5000</v>
      </c>
      <c r="H13" s="45">
        <v>5000</v>
      </c>
      <c r="I13" s="71">
        <v>2744.85</v>
      </c>
      <c r="J13" s="49"/>
    </row>
    <row r="14" spans="1:10" s="28" customFormat="1" ht="15" customHeight="1" x14ac:dyDescent="0.2">
      <c r="A14" s="72"/>
      <c r="B14" s="103"/>
      <c r="C14" s="83" t="s">
        <v>32</v>
      </c>
      <c r="D14" s="43" t="s">
        <v>14</v>
      </c>
      <c r="E14" s="43" t="s">
        <v>14</v>
      </c>
      <c r="F14" s="44" t="s">
        <v>33</v>
      </c>
      <c r="G14" s="143">
        <v>0</v>
      </c>
      <c r="H14" s="45">
        <v>0</v>
      </c>
      <c r="I14" s="71">
        <v>0</v>
      </c>
      <c r="J14" s="49"/>
    </row>
    <row r="15" spans="1:10" s="28" customFormat="1" ht="15" customHeight="1" x14ac:dyDescent="0.2">
      <c r="A15" s="72"/>
      <c r="B15" s="103"/>
      <c r="C15" s="83" t="s">
        <v>34</v>
      </c>
      <c r="D15" s="43" t="s">
        <v>14</v>
      </c>
      <c r="E15" s="43" t="s">
        <v>14</v>
      </c>
      <c r="F15" s="44" t="s">
        <v>35</v>
      </c>
      <c r="G15" s="143">
        <v>13473609</v>
      </c>
      <c r="H15" s="45">
        <v>3473609</v>
      </c>
      <c r="I15" s="71">
        <v>2480000</v>
      </c>
      <c r="J15" s="49"/>
    </row>
    <row r="16" spans="1:10" s="28" customFormat="1" ht="15" customHeight="1" x14ac:dyDescent="0.2">
      <c r="A16" s="72"/>
      <c r="B16" s="103"/>
      <c r="C16" s="83"/>
      <c r="D16" s="43"/>
      <c r="E16" s="43"/>
      <c r="F16" s="85" t="s">
        <v>26</v>
      </c>
      <c r="G16" s="143">
        <v>13473609</v>
      </c>
      <c r="H16" s="45">
        <v>3473609</v>
      </c>
      <c r="I16" s="71">
        <v>2480000</v>
      </c>
      <c r="J16" s="49"/>
    </row>
    <row r="17" spans="1:10" s="28" customFormat="1" ht="15" customHeight="1" x14ac:dyDescent="0.2">
      <c r="A17" s="72"/>
      <c r="B17" s="103"/>
      <c r="C17" s="83"/>
      <c r="D17" s="43"/>
      <c r="E17" s="43"/>
      <c r="F17" s="86" t="s">
        <v>27</v>
      </c>
      <c r="G17" s="143">
        <v>0</v>
      </c>
      <c r="H17" s="45">
        <v>0</v>
      </c>
      <c r="I17" s="71">
        <v>0</v>
      </c>
      <c r="J17" s="49"/>
    </row>
    <row r="18" spans="1:10" s="28" customFormat="1" ht="15" customHeight="1" x14ac:dyDescent="0.2">
      <c r="A18" s="72"/>
      <c r="B18" s="103"/>
      <c r="C18" s="83" t="s">
        <v>36</v>
      </c>
      <c r="D18" s="43" t="s">
        <v>14</v>
      </c>
      <c r="E18" s="43" t="s">
        <v>14</v>
      </c>
      <c r="F18" s="44" t="s">
        <v>37</v>
      </c>
      <c r="G18" s="143">
        <v>55000</v>
      </c>
      <c r="H18" s="45">
        <v>55000</v>
      </c>
      <c r="I18" s="71">
        <v>38951.75</v>
      </c>
      <c r="J18" s="49"/>
    </row>
    <row r="19" spans="1:10" s="28" customFormat="1" ht="15" customHeight="1" x14ac:dyDescent="0.2">
      <c r="A19" s="72"/>
      <c r="B19" s="103"/>
      <c r="C19" s="83" t="s">
        <v>38</v>
      </c>
      <c r="D19" s="43" t="s">
        <v>14</v>
      </c>
      <c r="E19" s="43" t="s">
        <v>14</v>
      </c>
      <c r="F19" s="44" t="s">
        <v>39</v>
      </c>
      <c r="G19" s="143">
        <v>0</v>
      </c>
      <c r="H19" s="45">
        <v>0</v>
      </c>
      <c r="I19" s="71">
        <v>0</v>
      </c>
      <c r="J19" s="49"/>
    </row>
    <row r="20" spans="1:10" s="28" customFormat="1" ht="15" customHeight="1" x14ac:dyDescent="0.2">
      <c r="A20" s="72"/>
      <c r="B20" s="103"/>
      <c r="C20" s="83" t="s">
        <v>40</v>
      </c>
      <c r="D20" s="43" t="s">
        <v>14</v>
      </c>
      <c r="E20" s="43" t="s">
        <v>14</v>
      </c>
      <c r="F20" s="44" t="s">
        <v>41</v>
      </c>
      <c r="G20" s="143">
        <v>0</v>
      </c>
      <c r="H20" s="45">
        <v>0</v>
      </c>
      <c r="I20" s="71">
        <v>0</v>
      </c>
      <c r="J20" s="49"/>
    </row>
    <row r="21" spans="1:10" s="28" customFormat="1" ht="15" customHeight="1" x14ac:dyDescent="0.2">
      <c r="A21" s="72"/>
      <c r="B21" s="103"/>
      <c r="C21" s="83" t="s">
        <v>42</v>
      </c>
      <c r="D21" s="43" t="s">
        <v>14</v>
      </c>
      <c r="E21" s="43" t="s">
        <v>14</v>
      </c>
      <c r="F21" s="44" t="s">
        <v>43</v>
      </c>
      <c r="G21" s="143">
        <v>0</v>
      </c>
      <c r="H21" s="45">
        <v>0</v>
      </c>
      <c r="I21" s="71">
        <v>0</v>
      </c>
      <c r="J21" s="39"/>
    </row>
    <row r="22" spans="1:10" s="28" customFormat="1" ht="15" customHeight="1" x14ac:dyDescent="0.2">
      <c r="A22" s="72"/>
      <c r="B22" s="103"/>
      <c r="C22" s="83" t="s">
        <v>44</v>
      </c>
      <c r="D22" s="43" t="s">
        <v>14</v>
      </c>
      <c r="E22" s="43" t="s">
        <v>14</v>
      </c>
      <c r="F22" s="44" t="s">
        <v>45</v>
      </c>
      <c r="G22" s="143">
        <v>100000</v>
      </c>
      <c r="H22" s="45">
        <v>100000</v>
      </c>
      <c r="I22" s="71">
        <v>572979.18000000005</v>
      </c>
      <c r="J22" s="39"/>
    </row>
    <row r="23" spans="1:10" s="28" customFormat="1" ht="15" customHeight="1" x14ac:dyDescent="0.2">
      <c r="A23" s="72"/>
      <c r="B23" s="119"/>
      <c r="C23" s="50" t="s">
        <v>46</v>
      </c>
      <c r="D23" s="51" t="s">
        <v>14</v>
      </c>
      <c r="E23" s="51" t="s">
        <v>14</v>
      </c>
      <c r="F23" s="52" t="s">
        <v>47</v>
      </c>
      <c r="G23" s="143">
        <v>0</v>
      </c>
      <c r="H23" s="45">
        <v>0</v>
      </c>
      <c r="I23" s="71">
        <v>1912366.45</v>
      </c>
      <c r="J23" s="39"/>
    </row>
    <row r="24" spans="1:10" s="28" customFormat="1" ht="15" customHeight="1" x14ac:dyDescent="0.2">
      <c r="A24" s="72"/>
      <c r="B24" s="151" t="s">
        <v>198</v>
      </c>
      <c r="C24" s="152"/>
      <c r="D24" s="152"/>
      <c r="E24" s="152"/>
      <c r="F24" s="153"/>
      <c r="G24" s="136">
        <f>+SUM(G4:G23)-G16-G17-G10-G11</f>
        <v>59690775</v>
      </c>
      <c r="H24" s="136">
        <f>+SUM(H4:H23)-H16-H17-H10-H11</f>
        <v>43690775</v>
      </c>
      <c r="I24" s="56">
        <f>+SUM(I4:I23)-I16-I17-I10-I11</f>
        <v>44788853.830000006</v>
      </c>
      <c r="J24" s="39"/>
    </row>
    <row r="25" spans="1:10" s="28" customFormat="1" ht="15" customHeight="1" x14ac:dyDescent="0.25">
      <c r="A25" s="41"/>
      <c r="B25" s="27" t="s">
        <v>273</v>
      </c>
      <c r="C25" s="134" t="s">
        <v>13</v>
      </c>
      <c r="D25" s="43" t="s">
        <v>14</v>
      </c>
      <c r="E25" s="43" t="s">
        <v>14</v>
      </c>
      <c r="F25" s="44" t="s">
        <v>15</v>
      </c>
      <c r="G25" s="109">
        <v>0</v>
      </c>
      <c r="H25" s="110">
        <v>0</v>
      </c>
      <c r="I25" s="68">
        <v>0</v>
      </c>
      <c r="J25" s="39"/>
    </row>
    <row r="26" spans="1:10" s="28" customFormat="1" ht="15" customHeight="1" x14ac:dyDescent="0.2">
      <c r="A26" s="41"/>
      <c r="B26" s="41"/>
      <c r="C26" s="42" t="s">
        <v>16</v>
      </c>
      <c r="D26" s="43" t="s">
        <v>14</v>
      </c>
      <c r="E26" s="43" t="s">
        <v>14</v>
      </c>
      <c r="F26" s="44" t="s">
        <v>17</v>
      </c>
      <c r="G26" s="143">
        <v>0</v>
      </c>
      <c r="H26" s="45">
        <v>0</v>
      </c>
      <c r="I26" s="71">
        <v>0</v>
      </c>
      <c r="J26" s="39"/>
    </row>
    <row r="27" spans="1:10" s="28" customFormat="1" ht="15" customHeight="1" x14ac:dyDescent="0.2">
      <c r="A27" s="41"/>
      <c r="B27" s="41"/>
      <c r="C27" s="46" t="s">
        <v>18</v>
      </c>
      <c r="D27" s="43" t="s">
        <v>14</v>
      </c>
      <c r="E27" s="43" t="s">
        <v>14</v>
      </c>
      <c r="F27" s="44" t="s">
        <v>19</v>
      </c>
      <c r="G27" s="143">
        <v>0</v>
      </c>
      <c r="H27" s="45">
        <v>0</v>
      </c>
      <c r="I27" s="71">
        <v>0</v>
      </c>
      <c r="J27" s="39"/>
    </row>
    <row r="28" spans="1:10" s="28" customFormat="1" ht="15" customHeight="1" x14ac:dyDescent="0.2">
      <c r="A28" s="41"/>
      <c r="B28" s="41"/>
      <c r="C28" s="46" t="s">
        <v>20</v>
      </c>
      <c r="D28" s="43" t="s">
        <v>14</v>
      </c>
      <c r="E28" s="43" t="s">
        <v>14</v>
      </c>
      <c r="F28" s="44" t="s">
        <v>21</v>
      </c>
      <c r="G28" s="143">
        <v>0</v>
      </c>
      <c r="H28" s="45">
        <v>0</v>
      </c>
      <c r="I28" s="71">
        <v>0</v>
      </c>
      <c r="J28" s="39"/>
    </row>
    <row r="29" spans="1:10" s="28" customFormat="1" ht="15" customHeight="1" x14ac:dyDescent="0.2">
      <c r="A29" s="41"/>
      <c r="B29" s="41"/>
      <c r="C29" s="46" t="s">
        <v>22</v>
      </c>
      <c r="D29" s="43" t="s">
        <v>14</v>
      </c>
      <c r="E29" s="43" t="s">
        <v>14</v>
      </c>
      <c r="F29" s="44" t="s">
        <v>23</v>
      </c>
      <c r="G29" s="143">
        <v>0</v>
      </c>
      <c r="H29" s="45">
        <v>0</v>
      </c>
      <c r="I29" s="71">
        <v>0</v>
      </c>
      <c r="J29" s="39"/>
    </row>
    <row r="30" spans="1:10" s="28" customFormat="1" ht="15" customHeight="1" x14ac:dyDescent="0.2">
      <c r="A30" s="41"/>
      <c r="B30" s="41"/>
      <c r="C30" s="46" t="s">
        <v>24</v>
      </c>
      <c r="D30" s="43" t="s">
        <v>14</v>
      </c>
      <c r="E30" s="43" t="s">
        <v>14</v>
      </c>
      <c r="F30" s="44" t="s">
        <v>25</v>
      </c>
      <c r="G30" s="143">
        <v>1213375</v>
      </c>
      <c r="H30" s="45">
        <v>2039675</v>
      </c>
      <c r="I30" s="71">
        <v>1230427</v>
      </c>
      <c r="J30" s="39"/>
    </row>
    <row r="31" spans="1:10" s="28" customFormat="1" ht="15" customHeight="1" x14ac:dyDescent="0.2">
      <c r="A31" s="41"/>
      <c r="B31" s="41"/>
      <c r="C31" s="46"/>
      <c r="D31" s="43"/>
      <c r="E31" s="43"/>
      <c r="F31" s="47" t="s">
        <v>26</v>
      </c>
      <c r="G31" s="143">
        <v>1213375</v>
      </c>
      <c r="H31" s="45">
        <v>2039675</v>
      </c>
      <c r="I31" s="71">
        <v>1230427</v>
      </c>
      <c r="J31" s="39"/>
    </row>
    <row r="32" spans="1:10" s="28" customFormat="1" ht="15" customHeight="1" x14ac:dyDescent="0.2">
      <c r="A32" s="41"/>
      <c r="B32" s="41"/>
      <c r="C32" s="46"/>
      <c r="D32" s="43"/>
      <c r="E32" s="43"/>
      <c r="F32" s="48" t="s">
        <v>27</v>
      </c>
      <c r="G32" s="143">
        <v>0</v>
      </c>
      <c r="H32" s="45">
        <v>0</v>
      </c>
      <c r="I32" s="71">
        <v>0</v>
      </c>
      <c r="J32" s="39"/>
    </row>
    <row r="33" spans="1:10" s="28" customFormat="1" ht="15" customHeight="1" x14ac:dyDescent="0.2">
      <c r="A33" s="41"/>
      <c r="B33" s="41"/>
      <c r="C33" s="46" t="s">
        <v>28</v>
      </c>
      <c r="D33" s="43" t="s">
        <v>14</v>
      </c>
      <c r="E33" s="43" t="s">
        <v>14</v>
      </c>
      <c r="F33" s="44" t="s">
        <v>29</v>
      </c>
      <c r="G33" s="143">
        <v>500030</v>
      </c>
      <c r="H33" s="45">
        <v>975030</v>
      </c>
      <c r="I33" s="71">
        <v>975000</v>
      </c>
      <c r="J33" s="39"/>
    </row>
    <row r="34" spans="1:10" s="28" customFormat="1" ht="15" customHeight="1" x14ac:dyDescent="0.2">
      <c r="A34" s="41"/>
      <c r="B34" s="41"/>
      <c r="C34" s="46" t="s">
        <v>30</v>
      </c>
      <c r="D34" s="43" t="s">
        <v>14</v>
      </c>
      <c r="E34" s="43" t="s">
        <v>14</v>
      </c>
      <c r="F34" s="44" t="s">
        <v>31</v>
      </c>
      <c r="G34" s="143">
        <v>100</v>
      </c>
      <c r="H34" s="45">
        <v>100</v>
      </c>
      <c r="I34" s="71">
        <v>0</v>
      </c>
      <c r="J34" s="39"/>
    </row>
    <row r="35" spans="1:10" s="28" customFormat="1" ht="15" customHeight="1" x14ac:dyDescent="0.2">
      <c r="A35" s="41"/>
      <c r="B35" s="41"/>
      <c r="C35" s="46" t="s">
        <v>32</v>
      </c>
      <c r="D35" s="43" t="s">
        <v>14</v>
      </c>
      <c r="E35" s="43" t="s">
        <v>14</v>
      </c>
      <c r="F35" s="44" t="s">
        <v>33</v>
      </c>
      <c r="G35" s="143">
        <v>0</v>
      </c>
      <c r="H35" s="45">
        <v>0</v>
      </c>
      <c r="I35" s="71">
        <v>0</v>
      </c>
      <c r="J35" s="39"/>
    </row>
    <row r="36" spans="1:10" s="28" customFormat="1" ht="15" customHeight="1" x14ac:dyDescent="0.2">
      <c r="A36" s="41"/>
      <c r="B36" s="41"/>
      <c r="C36" s="46" t="s">
        <v>34</v>
      </c>
      <c r="D36" s="43" t="s">
        <v>14</v>
      </c>
      <c r="E36" s="43" t="s">
        <v>14</v>
      </c>
      <c r="F36" s="44" t="s">
        <v>35</v>
      </c>
      <c r="G36" s="143">
        <v>0</v>
      </c>
      <c r="H36" s="45">
        <v>1575000</v>
      </c>
      <c r="I36" s="71">
        <v>1398102.05</v>
      </c>
      <c r="J36" s="39"/>
    </row>
    <row r="37" spans="1:10" s="28" customFormat="1" ht="15" customHeight="1" x14ac:dyDescent="0.2">
      <c r="A37" s="41"/>
      <c r="B37" s="41"/>
      <c r="C37" s="46"/>
      <c r="D37" s="43"/>
      <c r="E37" s="43"/>
      <c r="F37" s="47" t="s">
        <v>26</v>
      </c>
      <c r="G37" s="143">
        <v>0</v>
      </c>
      <c r="H37" s="45">
        <v>1575000</v>
      </c>
      <c r="I37" s="71">
        <v>1398102.05</v>
      </c>
      <c r="J37" s="39"/>
    </row>
    <row r="38" spans="1:10" s="28" customFormat="1" ht="15" customHeight="1" x14ac:dyDescent="0.2">
      <c r="A38" s="41"/>
      <c r="B38" s="41"/>
      <c r="C38" s="46"/>
      <c r="D38" s="43"/>
      <c r="E38" s="43"/>
      <c r="F38" s="48" t="s">
        <v>27</v>
      </c>
      <c r="G38" s="143">
        <v>0</v>
      </c>
      <c r="H38" s="45">
        <v>0</v>
      </c>
      <c r="I38" s="71">
        <v>0</v>
      </c>
      <c r="J38" s="39"/>
    </row>
    <row r="39" spans="1:10" s="28" customFormat="1" ht="15" customHeight="1" x14ac:dyDescent="0.2">
      <c r="A39" s="41"/>
      <c r="B39" s="41"/>
      <c r="C39" s="46" t="s">
        <v>36</v>
      </c>
      <c r="D39" s="43" t="s">
        <v>14</v>
      </c>
      <c r="E39" s="43" t="s">
        <v>14</v>
      </c>
      <c r="F39" s="44" t="s">
        <v>37</v>
      </c>
      <c r="G39" s="143">
        <v>0</v>
      </c>
      <c r="H39" s="45">
        <v>0</v>
      </c>
      <c r="I39" s="71">
        <v>0</v>
      </c>
      <c r="J39" s="39"/>
    </row>
    <row r="40" spans="1:10" s="28" customFormat="1" ht="15" customHeight="1" x14ac:dyDescent="0.2">
      <c r="A40" s="41"/>
      <c r="B40" s="41"/>
      <c r="C40" s="46" t="s">
        <v>38</v>
      </c>
      <c r="D40" s="43" t="s">
        <v>14</v>
      </c>
      <c r="E40" s="43" t="s">
        <v>14</v>
      </c>
      <c r="F40" s="44" t="s">
        <v>39</v>
      </c>
      <c r="G40" s="143">
        <v>0</v>
      </c>
      <c r="H40" s="45">
        <v>0</v>
      </c>
      <c r="I40" s="71">
        <v>0</v>
      </c>
      <c r="J40" s="39"/>
    </row>
    <row r="41" spans="1:10" s="28" customFormat="1" ht="15" customHeight="1" x14ac:dyDescent="0.2">
      <c r="A41" s="41"/>
      <c r="B41" s="41"/>
      <c r="C41" s="46" t="s">
        <v>40</v>
      </c>
      <c r="D41" s="43" t="s">
        <v>14</v>
      </c>
      <c r="E41" s="43" t="s">
        <v>14</v>
      </c>
      <c r="F41" s="44" t="s">
        <v>41</v>
      </c>
      <c r="G41" s="143">
        <v>0</v>
      </c>
      <c r="H41" s="45">
        <v>0</v>
      </c>
      <c r="I41" s="71">
        <v>0</v>
      </c>
      <c r="J41" s="39"/>
    </row>
    <row r="42" spans="1:10" s="28" customFormat="1" ht="15" customHeight="1" x14ac:dyDescent="0.2">
      <c r="A42" s="41"/>
      <c r="B42" s="41"/>
      <c r="C42" s="46" t="s">
        <v>42</v>
      </c>
      <c r="D42" s="43" t="s">
        <v>14</v>
      </c>
      <c r="E42" s="43" t="s">
        <v>14</v>
      </c>
      <c r="F42" s="44" t="s">
        <v>43</v>
      </c>
      <c r="G42" s="143">
        <v>0</v>
      </c>
      <c r="H42" s="45">
        <v>0</v>
      </c>
      <c r="I42" s="71">
        <v>0</v>
      </c>
      <c r="J42" s="39"/>
    </row>
    <row r="43" spans="1:10" s="28" customFormat="1" ht="15" customHeight="1" x14ac:dyDescent="0.2">
      <c r="A43" s="41"/>
      <c r="B43" s="41"/>
      <c r="C43" s="46" t="s">
        <v>44</v>
      </c>
      <c r="D43" s="43" t="s">
        <v>14</v>
      </c>
      <c r="E43" s="43" t="s">
        <v>14</v>
      </c>
      <c r="F43" s="44" t="s">
        <v>45</v>
      </c>
      <c r="G43" s="143">
        <v>0</v>
      </c>
      <c r="H43" s="45">
        <v>8924</v>
      </c>
      <c r="I43" s="71">
        <v>8923.5400000000009</v>
      </c>
      <c r="J43" s="39"/>
    </row>
    <row r="44" spans="1:10" s="28" customFormat="1" ht="15" customHeight="1" x14ac:dyDescent="0.2">
      <c r="A44" s="41"/>
      <c r="B44" s="41"/>
      <c r="C44" s="50" t="s">
        <v>46</v>
      </c>
      <c r="D44" s="51" t="s">
        <v>14</v>
      </c>
      <c r="E44" s="51" t="s">
        <v>14</v>
      </c>
      <c r="F44" s="52" t="s">
        <v>47</v>
      </c>
      <c r="G44" s="143">
        <v>0</v>
      </c>
      <c r="H44" s="45">
        <v>41994</v>
      </c>
      <c r="I44" s="71">
        <v>41993.55</v>
      </c>
      <c r="J44" s="39"/>
    </row>
    <row r="45" spans="1:10" s="28" customFormat="1" ht="15" customHeight="1" x14ac:dyDescent="0.2">
      <c r="A45" s="135"/>
      <c r="B45" s="152" t="s">
        <v>274</v>
      </c>
      <c r="C45" s="152"/>
      <c r="D45" s="152"/>
      <c r="E45" s="152"/>
      <c r="F45" s="153"/>
      <c r="G45" s="55">
        <f>+SUM(G25:G44)-G37-G38-G31-G32</f>
        <v>1713505</v>
      </c>
      <c r="H45" s="55">
        <f>+SUM(H25:H44)-H37-H38-H31-H32</f>
        <v>4640723</v>
      </c>
      <c r="I45" s="56">
        <f>+SUM(I25:I44)-I37-I38-I31-I32</f>
        <v>3654446.1399999997</v>
      </c>
      <c r="J45" s="39"/>
    </row>
    <row r="46" spans="1:10" ht="15" customHeight="1" thickBot="1" x14ac:dyDescent="0.3">
      <c r="A46" s="57" t="s">
        <v>300</v>
      </c>
      <c r="B46" s="57"/>
      <c r="C46" s="58"/>
      <c r="D46" s="58"/>
      <c r="E46" s="58"/>
      <c r="F46" s="58"/>
      <c r="G46" s="59">
        <f>+G24+G45</f>
        <v>61404280</v>
      </c>
      <c r="H46" s="59">
        <f>+H24+H45</f>
        <v>48331498</v>
      </c>
      <c r="I46" s="60">
        <f>+I24+I45</f>
        <v>48443299.970000006</v>
      </c>
    </row>
    <row r="47" spans="1:10" ht="15" customHeight="1" x14ac:dyDescent="0.25">
      <c r="A47" s="87"/>
      <c r="B47" s="87"/>
      <c r="G47" s="88"/>
      <c r="H47" s="88"/>
      <c r="I47" s="89"/>
    </row>
    <row r="48" spans="1:10" ht="15" customHeight="1" x14ac:dyDescent="0.25">
      <c r="A48" s="87"/>
      <c r="B48" s="87"/>
      <c r="G48" s="88"/>
      <c r="H48" s="88"/>
      <c r="I48" s="89"/>
    </row>
    <row r="49" spans="1:9" ht="15" customHeight="1" x14ac:dyDescent="0.25">
      <c r="A49" s="87"/>
      <c r="B49" s="87"/>
      <c r="G49" s="88"/>
      <c r="H49" s="88"/>
      <c r="I49" s="89"/>
    </row>
    <row r="50" spans="1:9" ht="15" customHeight="1" x14ac:dyDescent="0.25"/>
    <row r="51" spans="1:9" ht="15" customHeight="1" x14ac:dyDescent="0.25"/>
    <row r="52" spans="1:9" ht="15" customHeight="1" x14ac:dyDescent="0.25"/>
    <row r="53" spans="1:9" ht="15" customHeight="1" x14ac:dyDescent="0.25"/>
    <row r="54" spans="1:9" ht="15" customHeight="1" x14ac:dyDescent="0.25"/>
    <row r="55" spans="1:9" ht="15" customHeight="1" x14ac:dyDescent="0.25"/>
    <row r="56" spans="1:9" ht="15" customHeight="1" x14ac:dyDescent="0.25"/>
    <row r="57" spans="1:9" ht="15" customHeight="1" x14ac:dyDescent="0.25"/>
    <row r="58" spans="1:9" ht="15" customHeight="1" x14ac:dyDescent="0.25"/>
    <row r="59" spans="1:9" ht="15" customHeight="1" x14ac:dyDescent="0.25"/>
    <row r="60" spans="1:9" ht="15" customHeight="1" x14ac:dyDescent="0.25"/>
    <row r="61" spans="1:9" ht="15" customHeight="1" x14ac:dyDescent="0.25"/>
    <row r="62" spans="1:9" ht="15" customHeight="1" x14ac:dyDescent="0.25"/>
    <row r="63" spans="1:9" ht="15" customHeight="1" x14ac:dyDescent="0.25"/>
    <row r="64" spans="1:9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2" ht="15" customHeight="1" x14ac:dyDescent="0.25"/>
  </sheetData>
  <mergeCells count="2">
    <mergeCell ref="B24:F24"/>
    <mergeCell ref="B45:F45"/>
  </mergeCells>
  <pageMargins left="0.7" right="0.7" top="0.75" bottom="0.75" header="0.3" footer="0.3"/>
  <ignoredErrors>
    <ignoredError sqref="C4:E23 C25:E44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29"/>
  <dimension ref="A1:K45"/>
  <sheetViews>
    <sheetView showGridLines="0" zoomScale="120" zoomScaleNormal="120" workbookViewId="0">
      <selection activeCell="P45" sqref="P45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25">
      <c r="A1" s="26" t="s">
        <v>297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3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3">
      <c r="A3" s="79" t="s">
        <v>3</v>
      </c>
      <c r="B3" s="8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25">
      <c r="A4" s="64" t="s">
        <v>299</v>
      </c>
      <c r="B4" s="133" t="s">
        <v>197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515396</v>
      </c>
      <c r="I4" s="38">
        <v>456108</v>
      </c>
      <c r="J4" s="67">
        <v>448337.91000000003</v>
      </c>
      <c r="K4" s="39"/>
    </row>
    <row r="5" spans="1:11" s="28" customFormat="1" ht="15" customHeight="1" x14ac:dyDescent="0.2">
      <c r="A5" s="40"/>
      <c r="B5" s="41"/>
      <c r="C5" s="8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143">
        <v>951245</v>
      </c>
      <c r="I5" s="45">
        <v>531745</v>
      </c>
      <c r="J5" s="71">
        <v>405032.82</v>
      </c>
    </row>
    <row r="6" spans="1:11" s="28" customFormat="1" ht="15" customHeight="1" x14ac:dyDescent="0.2">
      <c r="A6" s="40"/>
      <c r="B6" s="41"/>
      <c r="C6" s="83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143">
        <v>2000</v>
      </c>
      <c r="I6" s="45">
        <v>2000</v>
      </c>
      <c r="J6" s="71">
        <v>352.13</v>
      </c>
      <c r="K6" s="39"/>
    </row>
    <row r="7" spans="1:11" s="28" customFormat="1" ht="15" customHeight="1" x14ac:dyDescent="0.2">
      <c r="A7" s="40"/>
      <c r="B7" s="41"/>
      <c r="C7" s="83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143">
        <v>21794393</v>
      </c>
      <c r="I7" s="45">
        <v>30119724</v>
      </c>
      <c r="J7" s="71">
        <v>30010594.390000001</v>
      </c>
      <c r="K7" s="39"/>
    </row>
    <row r="8" spans="1:11" s="28" customFormat="1" ht="15" customHeight="1" x14ac:dyDescent="0.2">
      <c r="A8" s="41"/>
      <c r="B8" s="41"/>
      <c r="C8" s="83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143">
        <v>22765381</v>
      </c>
      <c r="I8" s="45">
        <v>12417116</v>
      </c>
      <c r="J8" s="71">
        <v>12312272.24</v>
      </c>
      <c r="K8" s="39"/>
    </row>
    <row r="9" spans="1:11" s="28" customFormat="1" ht="15" customHeight="1" x14ac:dyDescent="0.2">
      <c r="A9" s="41"/>
      <c r="B9" s="41"/>
      <c r="C9" s="83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143">
        <v>0</v>
      </c>
      <c r="I9" s="45">
        <v>3433</v>
      </c>
      <c r="J9" s="71">
        <v>3432.8</v>
      </c>
      <c r="K9" s="39"/>
    </row>
    <row r="10" spans="1:11" s="28" customFormat="1" ht="15" customHeight="1" x14ac:dyDescent="0.2">
      <c r="A10" s="41"/>
      <c r="B10" s="41"/>
      <c r="C10" s="83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143">
        <v>33751</v>
      </c>
      <c r="I10" s="45">
        <v>60474</v>
      </c>
      <c r="J10" s="71">
        <v>50507.5</v>
      </c>
      <c r="K10" s="39"/>
    </row>
    <row r="11" spans="1:11" s="28" customFormat="1" ht="15" customHeight="1" x14ac:dyDescent="0.2">
      <c r="A11" s="41"/>
      <c r="B11" s="41"/>
      <c r="C11" s="83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143">
        <v>13528609</v>
      </c>
      <c r="I11" s="45">
        <v>37450</v>
      </c>
      <c r="J11" s="71">
        <v>37449.86</v>
      </c>
      <c r="K11" s="49"/>
    </row>
    <row r="12" spans="1:11" s="28" customFormat="1" ht="15" customHeight="1" x14ac:dyDescent="0.2">
      <c r="A12" s="41"/>
      <c r="B12" s="41"/>
      <c r="C12" s="83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143">
        <v>100000</v>
      </c>
      <c r="I12" s="45">
        <v>62725</v>
      </c>
      <c r="J12" s="71">
        <v>56724.93</v>
      </c>
      <c r="K12" s="39"/>
    </row>
    <row r="13" spans="1:11" s="28" customFormat="1" ht="15" customHeight="1" x14ac:dyDescent="0.2">
      <c r="A13" s="41"/>
      <c r="B13" s="41"/>
      <c r="C13" s="83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143">
        <v>0</v>
      </c>
      <c r="I13" s="45">
        <v>0</v>
      </c>
      <c r="J13" s="71">
        <v>0</v>
      </c>
      <c r="K13" s="132"/>
    </row>
    <row r="14" spans="1:11" s="28" customFormat="1" ht="15" customHeight="1" x14ac:dyDescent="0.2">
      <c r="A14" s="41"/>
      <c r="B14" s="41"/>
      <c r="C14" s="50" t="s">
        <v>36</v>
      </c>
      <c r="D14" s="51" t="s">
        <v>14</v>
      </c>
      <c r="E14" s="51" t="s">
        <v>14</v>
      </c>
      <c r="F14" s="51" t="s">
        <v>14</v>
      </c>
      <c r="G14" s="52" t="s">
        <v>64</v>
      </c>
      <c r="H14" s="143">
        <v>0</v>
      </c>
      <c r="I14" s="45">
        <v>0</v>
      </c>
      <c r="J14" s="71">
        <v>0</v>
      </c>
      <c r="K14" s="39"/>
    </row>
    <row r="15" spans="1:11" s="28" customFormat="1" ht="15" customHeight="1" x14ac:dyDescent="0.2">
      <c r="A15" s="72"/>
      <c r="B15" s="151" t="s">
        <v>198</v>
      </c>
      <c r="C15" s="152"/>
      <c r="D15" s="152"/>
      <c r="E15" s="152"/>
      <c r="F15" s="152"/>
      <c r="G15" s="153"/>
      <c r="H15" s="136">
        <f>+SUM(H4:H14)</f>
        <v>59690775</v>
      </c>
      <c r="I15" s="136">
        <f>+SUM(I4:I14)</f>
        <v>43690775</v>
      </c>
      <c r="J15" s="75">
        <f>+SUM(J4:J14)</f>
        <v>43324704.579999998</v>
      </c>
      <c r="K15" s="39"/>
    </row>
    <row r="16" spans="1:11" s="28" customFormat="1" ht="15" customHeight="1" x14ac:dyDescent="0.25">
      <c r="A16" s="41"/>
      <c r="B16" s="27" t="s">
        <v>273</v>
      </c>
      <c r="C16" s="130" t="s">
        <v>13</v>
      </c>
      <c r="D16" s="118" t="s">
        <v>14</v>
      </c>
      <c r="E16" s="118" t="s">
        <v>14</v>
      </c>
      <c r="F16" s="118" t="s">
        <v>14</v>
      </c>
      <c r="G16" s="74" t="s">
        <v>58</v>
      </c>
      <c r="H16" s="109">
        <v>1071353</v>
      </c>
      <c r="I16" s="110">
        <v>2744479</v>
      </c>
      <c r="J16" s="68">
        <v>2391385.29</v>
      </c>
      <c r="K16" s="39"/>
    </row>
    <row r="17" spans="1:11" s="28" customFormat="1" ht="15" customHeight="1" x14ac:dyDescent="0.2">
      <c r="A17" s="41"/>
      <c r="B17" s="41"/>
      <c r="C17" s="82" t="s">
        <v>16</v>
      </c>
      <c r="D17" s="43" t="s">
        <v>14</v>
      </c>
      <c r="E17" s="43" t="s">
        <v>14</v>
      </c>
      <c r="F17" s="43" t="s">
        <v>14</v>
      </c>
      <c r="G17" s="44" t="s">
        <v>59</v>
      </c>
      <c r="H17" s="143">
        <v>377543</v>
      </c>
      <c r="I17" s="45">
        <v>1230354</v>
      </c>
      <c r="J17" s="71">
        <v>732075.99</v>
      </c>
      <c r="K17" s="39"/>
    </row>
    <row r="18" spans="1:11" s="28" customFormat="1" ht="15" customHeight="1" x14ac:dyDescent="0.2">
      <c r="A18" s="41"/>
      <c r="B18" s="41"/>
      <c r="C18" s="83" t="s">
        <v>18</v>
      </c>
      <c r="D18" s="43" t="s">
        <v>14</v>
      </c>
      <c r="E18" s="43" t="s">
        <v>14</v>
      </c>
      <c r="F18" s="43" t="s">
        <v>14</v>
      </c>
      <c r="G18" s="44" t="s">
        <v>60</v>
      </c>
      <c r="H18" s="143">
        <v>0</v>
      </c>
      <c r="I18" s="45">
        <v>0</v>
      </c>
      <c r="J18" s="71">
        <v>0</v>
      </c>
      <c r="K18" s="39"/>
    </row>
    <row r="19" spans="1:11" s="28" customFormat="1" ht="15" customHeight="1" x14ac:dyDescent="0.2">
      <c r="A19" s="41"/>
      <c r="B19" s="41"/>
      <c r="C19" s="83" t="s">
        <v>20</v>
      </c>
      <c r="D19" s="43" t="s">
        <v>14</v>
      </c>
      <c r="E19" s="43" t="s">
        <v>14</v>
      </c>
      <c r="F19" s="43" t="s">
        <v>14</v>
      </c>
      <c r="G19" s="44" t="s">
        <v>25</v>
      </c>
      <c r="H19" s="143">
        <v>197377</v>
      </c>
      <c r="I19" s="45">
        <v>627656</v>
      </c>
      <c r="J19" s="71">
        <v>476766.25</v>
      </c>
      <c r="K19" s="39"/>
    </row>
    <row r="20" spans="1:11" s="28" customFormat="1" ht="15" customHeight="1" x14ac:dyDescent="0.2">
      <c r="A20" s="41"/>
      <c r="B20" s="41"/>
      <c r="C20" s="83" t="s">
        <v>22</v>
      </c>
      <c r="D20" s="43" t="s">
        <v>14</v>
      </c>
      <c r="E20" s="43" t="s">
        <v>14</v>
      </c>
      <c r="F20" s="43" t="s">
        <v>14</v>
      </c>
      <c r="G20" s="44" t="s">
        <v>61</v>
      </c>
      <c r="H20" s="143">
        <v>1</v>
      </c>
      <c r="I20" s="45">
        <v>1</v>
      </c>
      <c r="J20" s="71">
        <v>0</v>
      </c>
      <c r="K20" s="39"/>
    </row>
    <row r="21" spans="1:11" s="28" customFormat="1" ht="15" customHeight="1" x14ac:dyDescent="0.2">
      <c r="A21" s="41"/>
      <c r="B21" s="41"/>
      <c r="C21" s="83" t="s">
        <v>24</v>
      </c>
      <c r="D21" s="43" t="s">
        <v>14</v>
      </c>
      <c r="E21" s="43" t="s">
        <v>14</v>
      </c>
      <c r="F21" s="43" t="s">
        <v>14</v>
      </c>
      <c r="G21" s="44" t="s">
        <v>62</v>
      </c>
      <c r="H21" s="143">
        <v>0</v>
      </c>
      <c r="I21" s="45">
        <v>0</v>
      </c>
      <c r="J21" s="71">
        <v>0</v>
      </c>
      <c r="K21" s="39"/>
    </row>
    <row r="22" spans="1:11" s="28" customFormat="1" ht="15" customHeight="1" x14ac:dyDescent="0.2">
      <c r="A22" s="41"/>
      <c r="B22" s="41"/>
      <c r="C22" s="83" t="s">
        <v>28</v>
      </c>
      <c r="D22" s="43" t="s">
        <v>14</v>
      </c>
      <c r="E22" s="43" t="s">
        <v>14</v>
      </c>
      <c r="F22" s="43" t="s">
        <v>14</v>
      </c>
      <c r="G22" s="44" t="s">
        <v>63</v>
      </c>
      <c r="H22" s="143">
        <v>67231</v>
      </c>
      <c r="I22" s="45">
        <v>38233</v>
      </c>
      <c r="J22" s="71">
        <v>29997.11</v>
      </c>
      <c r="K22" s="39"/>
    </row>
    <row r="23" spans="1:11" s="28" customFormat="1" ht="15" customHeight="1" x14ac:dyDescent="0.2">
      <c r="A23" s="41"/>
      <c r="B23" s="41"/>
      <c r="C23" s="83" t="s">
        <v>30</v>
      </c>
      <c r="D23" s="43" t="s">
        <v>14</v>
      </c>
      <c r="E23" s="43" t="s">
        <v>14</v>
      </c>
      <c r="F23" s="43" t="s">
        <v>14</v>
      </c>
      <c r="G23" s="44" t="s">
        <v>35</v>
      </c>
      <c r="H23" s="143">
        <v>0</v>
      </c>
      <c r="I23" s="45">
        <v>0</v>
      </c>
      <c r="J23" s="71">
        <v>0</v>
      </c>
      <c r="K23" s="39"/>
    </row>
    <row r="24" spans="1:11" s="28" customFormat="1" ht="15" customHeight="1" x14ac:dyDescent="0.2">
      <c r="A24" s="41"/>
      <c r="B24" s="41"/>
      <c r="C24" s="83" t="s">
        <v>32</v>
      </c>
      <c r="D24" s="43" t="s">
        <v>14</v>
      </c>
      <c r="E24" s="43" t="s">
        <v>14</v>
      </c>
      <c r="F24" s="43" t="s">
        <v>14</v>
      </c>
      <c r="G24" s="44" t="s">
        <v>37</v>
      </c>
      <c r="H24" s="143">
        <v>0</v>
      </c>
      <c r="I24" s="45">
        <v>0</v>
      </c>
      <c r="J24" s="71">
        <v>0</v>
      </c>
      <c r="K24" s="39"/>
    </row>
    <row r="25" spans="1:11" s="28" customFormat="1" ht="15" customHeight="1" x14ac:dyDescent="0.2">
      <c r="A25" s="41"/>
      <c r="B25" s="41"/>
      <c r="C25" s="83" t="s">
        <v>34</v>
      </c>
      <c r="D25" s="43" t="s">
        <v>14</v>
      </c>
      <c r="E25" s="43" t="s">
        <v>14</v>
      </c>
      <c r="F25" s="43" t="s">
        <v>14</v>
      </c>
      <c r="G25" s="44" t="s">
        <v>39</v>
      </c>
      <c r="H25" s="143">
        <v>0</v>
      </c>
      <c r="I25" s="45">
        <v>0</v>
      </c>
      <c r="J25" s="71">
        <v>0</v>
      </c>
      <c r="K25" s="39"/>
    </row>
    <row r="26" spans="1:11" s="28" customFormat="1" ht="15" customHeight="1" x14ac:dyDescent="0.2">
      <c r="A26" s="41"/>
      <c r="B26" s="41"/>
      <c r="C26" s="50" t="s">
        <v>36</v>
      </c>
      <c r="D26" s="51" t="s">
        <v>14</v>
      </c>
      <c r="E26" s="51" t="s">
        <v>14</v>
      </c>
      <c r="F26" s="51" t="s">
        <v>14</v>
      </c>
      <c r="G26" s="52" t="s">
        <v>64</v>
      </c>
      <c r="H26" s="143">
        <v>0</v>
      </c>
      <c r="I26" s="45">
        <v>0</v>
      </c>
      <c r="J26" s="71">
        <v>0</v>
      </c>
      <c r="K26" s="39"/>
    </row>
    <row r="27" spans="1:11" s="28" customFormat="1" ht="15" customHeight="1" x14ac:dyDescent="0.2">
      <c r="A27" s="135"/>
      <c r="B27" s="152" t="s">
        <v>274</v>
      </c>
      <c r="C27" s="152"/>
      <c r="D27" s="152"/>
      <c r="E27" s="152"/>
      <c r="F27" s="152"/>
      <c r="G27" s="153"/>
      <c r="H27" s="55">
        <f>+SUM(H16:H26)</f>
        <v>1713505</v>
      </c>
      <c r="I27" s="55">
        <f>+SUM(I16:I26)</f>
        <v>4640723</v>
      </c>
      <c r="J27" s="56">
        <f>+SUM(J16:J26)</f>
        <v>3630224.64</v>
      </c>
      <c r="K27" s="39"/>
    </row>
    <row r="28" spans="1:11" ht="15" customHeight="1" thickBot="1" x14ac:dyDescent="0.3">
      <c r="A28" s="57" t="s">
        <v>300</v>
      </c>
      <c r="B28" s="57"/>
      <c r="C28" s="58"/>
      <c r="D28" s="58"/>
      <c r="E28" s="58"/>
      <c r="F28" s="58"/>
      <c r="G28" s="58"/>
      <c r="H28" s="59">
        <f>+H15+H27</f>
        <v>61404280</v>
      </c>
      <c r="I28" s="59">
        <f>+I15+I27</f>
        <v>48331498</v>
      </c>
      <c r="J28" s="60">
        <f>+J15+J27</f>
        <v>46954929.219999999</v>
      </c>
    </row>
    <row r="29" spans="1:11" ht="15" customHeight="1" x14ac:dyDescent="0.25">
      <c r="I29" s="61"/>
    </row>
    <row r="30" spans="1:11" ht="15" customHeight="1" x14ac:dyDescent="0.25">
      <c r="H30" s="84"/>
      <c r="I30" s="84"/>
      <c r="J30" s="61"/>
    </row>
    <row r="31" spans="1:11" ht="15" customHeight="1" x14ac:dyDescent="0.25">
      <c r="H31" s="84"/>
      <c r="I31" s="84"/>
      <c r="J31" s="61"/>
    </row>
    <row r="32" spans="1:11" ht="15" customHeight="1" x14ac:dyDescent="0.25">
      <c r="H32" s="84"/>
      <c r="I32" s="84"/>
      <c r="J32" s="61"/>
    </row>
    <row r="33" spans="8:10" ht="15" customHeight="1" x14ac:dyDescent="0.25">
      <c r="H33" s="84"/>
      <c r="I33" s="84"/>
      <c r="J33" s="61"/>
    </row>
    <row r="34" spans="8:10" ht="15" customHeight="1" x14ac:dyDescent="0.25">
      <c r="H34" s="84"/>
      <c r="I34" s="84"/>
      <c r="J34" s="61"/>
    </row>
    <row r="35" spans="8:10" ht="15" customHeight="1" x14ac:dyDescent="0.25">
      <c r="H35" s="84"/>
      <c r="I35" s="84"/>
      <c r="J35" s="61"/>
    </row>
    <row r="36" spans="8:10" ht="15" customHeight="1" x14ac:dyDescent="0.25">
      <c r="H36" s="84"/>
      <c r="I36" s="84"/>
      <c r="J36" s="61"/>
    </row>
    <row r="37" spans="8:10" ht="15" customHeight="1" x14ac:dyDescent="0.25">
      <c r="H37" s="84"/>
      <c r="I37" s="84"/>
      <c r="J37" s="61"/>
    </row>
    <row r="38" spans="8:10" ht="15" customHeight="1" x14ac:dyDescent="0.25">
      <c r="H38" s="84"/>
      <c r="I38" s="84"/>
      <c r="J38" s="61"/>
    </row>
    <row r="39" spans="8:10" ht="15" customHeight="1" x14ac:dyDescent="0.25">
      <c r="H39" s="84"/>
      <c r="I39" s="84"/>
      <c r="J39" s="61"/>
    </row>
    <row r="40" spans="8:10" ht="15" customHeight="1" x14ac:dyDescent="0.25">
      <c r="H40" s="84"/>
      <c r="I40" s="84"/>
      <c r="J40" s="61"/>
    </row>
    <row r="41" spans="8:10" ht="15" customHeight="1" x14ac:dyDescent="0.25">
      <c r="H41" s="84"/>
      <c r="I41" s="84"/>
      <c r="J41" s="61"/>
    </row>
    <row r="42" spans="8:10" ht="15" customHeight="1" x14ac:dyDescent="0.25">
      <c r="H42" s="84"/>
      <c r="I42" s="84"/>
      <c r="J42" s="61"/>
    </row>
    <row r="43" spans="8:10" ht="15" customHeight="1" x14ac:dyDescent="0.25">
      <c r="J43" s="84"/>
    </row>
    <row r="45" spans="8:10" ht="15" customHeight="1" x14ac:dyDescent="0.25">
      <c r="J45" s="63"/>
    </row>
  </sheetData>
  <mergeCells count="2">
    <mergeCell ref="B15:G15"/>
    <mergeCell ref="B27:G27"/>
  </mergeCells>
  <pageMargins left="0.7" right="0.7" top="0.75" bottom="0.75" header="0.3" footer="0.3"/>
  <pageSetup paperSize="9" orientation="portrait" r:id="rId1"/>
  <ignoredErrors>
    <ignoredError sqref="C4:F14 C16:F26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30"/>
  <dimension ref="A1:J14"/>
  <sheetViews>
    <sheetView showGridLines="0" zoomScale="120" zoomScaleNormal="120" workbookViewId="0">
      <selection activeCell="I4" sqref="I4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3" width="30.1640625" style="27" customWidth="1"/>
    <col min="4" max="7" width="14.33203125" style="27" customWidth="1"/>
    <col min="8" max="16384" width="23.33203125" style="27"/>
  </cols>
  <sheetData>
    <row r="1" spans="1:10" ht="15" customHeight="1" x14ac:dyDescent="0.25">
      <c r="A1" s="26" t="s">
        <v>298</v>
      </c>
      <c r="B1" s="26"/>
      <c r="C1" s="26"/>
      <c r="D1" s="26"/>
      <c r="E1" s="26"/>
      <c r="F1" s="26"/>
      <c r="G1" s="26"/>
    </row>
    <row r="2" spans="1:10" ht="15" customHeight="1" thickBot="1" x14ac:dyDescent="0.3">
      <c r="B2" s="28"/>
      <c r="C2" s="28"/>
      <c r="G2" s="29" t="s">
        <v>2</v>
      </c>
    </row>
    <row r="3" spans="1:10" ht="31.5" customHeight="1" thickBot="1" x14ac:dyDescent="0.3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10" s="28" customFormat="1" ht="15" customHeight="1" x14ac:dyDescent="0.2">
      <c r="A4" s="64" t="s">
        <v>299</v>
      </c>
      <c r="B4" s="140" t="s">
        <v>197</v>
      </c>
      <c r="C4" s="65" t="s">
        <v>70</v>
      </c>
      <c r="D4" s="66">
        <v>1912366.45</v>
      </c>
      <c r="E4" s="67">
        <v>42876487.380000003</v>
      </c>
      <c r="F4" s="67">
        <v>43324704.579999998</v>
      </c>
      <c r="G4" s="68">
        <f>+D4+E4-F4</f>
        <v>1464149.2500000075</v>
      </c>
    </row>
    <row r="5" spans="1:10" s="28" customFormat="1" ht="15" customHeight="1" x14ac:dyDescent="0.2">
      <c r="A5" s="33"/>
      <c r="B5" s="41"/>
      <c r="C5" s="44" t="s">
        <v>71</v>
      </c>
      <c r="D5" s="69">
        <v>134171.29999999999</v>
      </c>
      <c r="E5" s="70">
        <v>3230109.91</v>
      </c>
      <c r="F5" s="70">
        <v>3237855.19</v>
      </c>
      <c r="G5" s="71">
        <f>+D5+E5-F5</f>
        <v>126426.02000000002</v>
      </c>
    </row>
    <row r="6" spans="1:10" s="28" customFormat="1" ht="15" customHeight="1" x14ac:dyDescent="0.2">
      <c r="A6" s="41"/>
      <c r="B6" s="73" t="s">
        <v>198</v>
      </c>
      <c r="C6" s="74"/>
      <c r="D6" s="75">
        <f>+D4+D5</f>
        <v>2046537.75</v>
      </c>
      <c r="E6" s="75">
        <f>+E4+E5</f>
        <v>46106597.290000007</v>
      </c>
      <c r="F6" s="75">
        <f>+F4+F5</f>
        <v>46562559.769999996</v>
      </c>
      <c r="G6" s="56">
        <f>+G4+G5</f>
        <v>1590575.2700000075</v>
      </c>
    </row>
    <row r="7" spans="1:10" s="28" customFormat="1" ht="15" customHeight="1" x14ac:dyDescent="0.2">
      <c r="A7" s="41"/>
      <c r="B7" s="28" t="s">
        <v>273</v>
      </c>
      <c r="C7" s="76" t="s">
        <v>70</v>
      </c>
      <c r="D7" s="77">
        <v>41993.55</v>
      </c>
      <c r="E7" s="68">
        <v>3612452.59</v>
      </c>
      <c r="F7" s="68">
        <v>3630224.64</v>
      </c>
      <c r="G7" s="68">
        <f>+D7+E7-F7</f>
        <v>24221.499999999534</v>
      </c>
    </row>
    <row r="8" spans="1:10" s="28" customFormat="1" ht="15" customHeight="1" x14ac:dyDescent="0.2">
      <c r="A8" s="41"/>
      <c r="B8" s="41"/>
      <c r="C8" s="44" t="s">
        <v>71</v>
      </c>
      <c r="D8" s="69">
        <v>21460.71</v>
      </c>
      <c r="E8" s="70">
        <v>397271.28</v>
      </c>
      <c r="F8" s="70">
        <v>384525.26</v>
      </c>
      <c r="G8" s="71">
        <f>+D8+E8-F8</f>
        <v>34206.73000000004</v>
      </c>
    </row>
    <row r="9" spans="1:10" s="28" customFormat="1" ht="15" customHeight="1" x14ac:dyDescent="0.2">
      <c r="A9" s="135"/>
      <c r="B9" s="73" t="s">
        <v>274</v>
      </c>
      <c r="C9" s="74"/>
      <c r="D9" s="56">
        <f>+D7+D8</f>
        <v>63454.26</v>
      </c>
      <c r="E9" s="56">
        <f>+E7+E8</f>
        <v>4009723.87</v>
      </c>
      <c r="F9" s="56">
        <f>+F7+F8</f>
        <v>4014749.9000000004</v>
      </c>
      <c r="G9" s="56">
        <f>+G7+G8</f>
        <v>58428.229999999574</v>
      </c>
    </row>
    <row r="10" spans="1:10" ht="15" customHeight="1" thickBot="1" x14ac:dyDescent="0.3">
      <c r="A10" s="57" t="s">
        <v>300</v>
      </c>
      <c r="B10" s="57"/>
      <c r="C10" s="58"/>
      <c r="D10" s="60">
        <f>+D6+D9</f>
        <v>2109992.0099999998</v>
      </c>
      <c r="E10" s="60">
        <f t="shared" ref="E10:G10" si="0">+E6+E9</f>
        <v>50116321.160000004</v>
      </c>
      <c r="F10" s="60">
        <f t="shared" si="0"/>
        <v>50577309.669999994</v>
      </c>
      <c r="G10" s="60">
        <f t="shared" si="0"/>
        <v>1649003.500000007</v>
      </c>
    </row>
    <row r="13" spans="1:10" ht="15" customHeight="1" x14ac:dyDescent="0.25">
      <c r="I13" s="61"/>
      <c r="J13" s="61"/>
    </row>
    <row r="14" spans="1:10" ht="15" customHeight="1" x14ac:dyDescent="0.25">
      <c r="D14" s="78"/>
    </row>
  </sheetData>
  <pageMargins left="0.7" right="0.7" top="0.75" bottom="0.75" header="0.3" footer="0.3"/>
  <ignoredErrors>
    <ignoredError sqref="G6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4">
    <pageSetUpPr fitToPage="1"/>
  </sheetPr>
  <dimension ref="A1:J48"/>
  <sheetViews>
    <sheetView showGridLines="0" zoomScale="120" zoomScaleNormal="120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H29" sqref="H29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9" width="14.33203125" style="27" customWidth="1"/>
    <col min="10" max="16384" width="23.33203125" style="27"/>
  </cols>
  <sheetData>
    <row r="1" spans="1:10" ht="15" customHeight="1" x14ac:dyDescent="0.25">
      <c r="A1" s="26" t="s">
        <v>191</v>
      </c>
      <c r="B1" s="26"/>
      <c r="C1" s="26"/>
      <c r="D1" s="26"/>
      <c r="E1" s="26"/>
      <c r="F1" s="26"/>
      <c r="G1" s="26"/>
      <c r="H1" s="26"/>
      <c r="I1" s="26"/>
    </row>
    <row r="2" spans="1:10" ht="15" customHeight="1" thickBot="1" x14ac:dyDescent="0.3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3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25">
      <c r="A4" s="33" t="s">
        <v>301</v>
      </c>
      <c r="B4" s="27" t="s">
        <v>192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67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143">
        <v>0</v>
      </c>
      <c r="H5" s="45">
        <v>0</v>
      </c>
      <c r="I5" s="71">
        <v>0</v>
      </c>
    </row>
    <row r="6" spans="1:10" s="28" customFormat="1" ht="15" customHeight="1" x14ac:dyDescent="0.2">
      <c r="A6" s="40"/>
      <c r="B6" s="41"/>
      <c r="C6" s="46" t="s">
        <v>18</v>
      </c>
      <c r="D6" s="43" t="s">
        <v>14</v>
      </c>
      <c r="E6" s="43" t="s">
        <v>14</v>
      </c>
      <c r="F6" s="44" t="s">
        <v>19</v>
      </c>
      <c r="G6" s="143">
        <v>0</v>
      </c>
      <c r="H6" s="45">
        <v>0</v>
      </c>
      <c r="I6" s="71">
        <v>0</v>
      </c>
      <c r="J6" s="39"/>
    </row>
    <row r="7" spans="1:10" s="28" customFormat="1" ht="15" customHeight="1" x14ac:dyDescent="0.2">
      <c r="A7" s="40"/>
      <c r="B7" s="41"/>
      <c r="C7" s="46" t="s">
        <v>20</v>
      </c>
      <c r="D7" s="43" t="s">
        <v>14</v>
      </c>
      <c r="E7" s="43" t="s">
        <v>14</v>
      </c>
      <c r="F7" s="44" t="s">
        <v>21</v>
      </c>
      <c r="G7" s="143">
        <v>612000</v>
      </c>
      <c r="H7" s="45">
        <v>662000</v>
      </c>
      <c r="I7" s="71">
        <v>755605.69000000006</v>
      </c>
      <c r="J7" s="39"/>
    </row>
    <row r="8" spans="1:10" s="28" customFormat="1" ht="15" customHeight="1" x14ac:dyDescent="0.2">
      <c r="A8" s="41"/>
      <c r="B8" s="41"/>
      <c r="C8" s="46" t="s">
        <v>22</v>
      </c>
      <c r="D8" s="43" t="s">
        <v>14</v>
      </c>
      <c r="E8" s="43" t="s">
        <v>14</v>
      </c>
      <c r="F8" s="44" t="s">
        <v>23</v>
      </c>
      <c r="G8" s="143">
        <v>0</v>
      </c>
      <c r="H8" s="45">
        <v>0</v>
      </c>
      <c r="I8" s="71">
        <v>0</v>
      </c>
      <c r="J8" s="39"/>
    </row>
    <row r="9" spans="1:10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4" t="s">
        <v>25</v>
      </c>
      <c r="G9" s="143">
        <v>0</v>
      </c>
      <c r="H9" s="45">
        <v>0</v>
      </c>
      <c r="I9" s="71">
        <v>0</v>
      </c>
      <c r="J9" s="39"/>
    </row>
    <row r="10" spans="1:10" s="28" customFormat="1" ht="15" customHeight="1" x14ac:dyDescent="0.2">
      <c r="A10" s="41"/>
      <c r="B10" s="41"/>
      <c r="C10" s="46"/>
      <c r="D10" s="43"/>
      <c r="E10" s="43"/>
      <c r="F10" s="47" t="s">
        <v>26</v>
      </c>
      <c r="G10" s="143">
        <v>0</v>
      </c>
      <c r="H10" s="45">
        <v>0</v>
      </c>
      <c r="I10" s="71">
        <v>0</v>
      </c>
      <c r="J10" s="39"/>
    </row>
    <row r="11" spans="1:10" s="28" customFormat="1" ht="15" customHeight="1" x14ac:dyDescent="0.2">
      <c r="A11" s="41"/>
      <c r="B11" s="41"/>
      <c r="C11" s="46"/>
      <c r="D11" s="43"/>
      <c r="E11" s="43"/>
      <c r="F11" s="48" t="s">
        <v>27</v>
      </c>
      <c r="G11" s="143">
        <v>0</v>
      </c>
      <c r="H11" s="45">
        <v>0</v>
      </c>
      <c r="I11" s="71">
        <v>0</v>
      </c>
      <c r="J11" s="39"/>
    </row>
    <row r="12" spans="1:10" s="28" customFormat="1" ht="15" customHeight="1" x14ac:dyDescent="0.2">
      <c r="A12" s="41"/>
      <c r="B12" s="41"/>
      <c r="C12" s="46" t="s">
        <v>28</v>
      </c>
      <c r="D12" s="43" t="s">
        <v>14</v>
      </c>
      <c r="E12" s="43" t="s">
        <v>14</v>
      </c>
      <c r="F12" s="44" t="s">
        <v>29</v>
      </c>
      <c r="G12" s="143">
        <v>3000</v>
      </c>
      <c r="H12" s="45">
        <v>3000</v>
      </c>
      <c r="I12" s="71">
        <v>0</v>
      </c>
      <c r="J12" s="39"/>
    </row>
    <row r="13" spans="1:10" s="28" customFormat="1" ht="15" customHeight="1" x14ac:dyDescent="0.2">
      <c r="A13" s="41"/>
      <c r="B13" s="41"/>
      <c r="C13" s="46" t="s">
        <v>30</v>
      </c>
      <c r="D13" s="43" t="s">
        <v>14</v>
      </c>
      <c r="E13" s="43" t="s">
        <v>14</v>
      </c>
      <c r="F13" s="44" t="s">
        <v>31</v>
      </c>
      <c r="G13" s="143">
        <v>0</v>
      </c>
      <c r="H13" s="45">
        <v>0</v>
      </c>
      <c r="I13" s="71">
        <v>0</v>
      </c>
      <c r="J13" s="49"/>
    </row>
    <row r="14" spans="1:10" s="28" customFormat="1" ht="15" customHeight="1" x14ac:dyDescent="0.2">
      <c r="A14" s="41"/>
      <c r="B14" s="41"/>
      <c r="C14" s="46" t="s">
        <v>32</v>
      </c>
      <c r="D14" s="43" t="s">
        <v>14</v>
      </c>
      <c r="E14" s="43" t="s">
        <v>14</v>
      </c>
      <c r="F14" s="44" t="s">
        <v>33</v>
      </c>
      <c r="G14" s="143">
        <v>0</v>
      </c>
      <c r="H14" s="45">
        <v>0</v>
      </c>
      <c r="I14" s="71">
        <v>0</v>
      </c>
      <c r="J14" s="49"/>
    </row>
    <row r="15" spans="1:10" s="28" customFormat="1" ht="15" customHeight="1" x14ac:dyDescent="0.2">
      <c r="A15" s="41"/>
      <c r="B15" s="41"/>
      <c r="C15" s="46" t="s">
        <v>34</v>
      </c>
      <c r="D15" s="43" t="s">
        <v>14</v>
      </c>
      <c r="E15" s="43" t="s">
        <v>14</v>
      </c>
      <c r="F15" s="44" t="s">
        <v>35</v>
      </c>
      <c r="G15" s="143">
        <v>0</v>
      </c>
      <c r="H15" s="45">
        <v>0</v>
      </c>
      <c r="I15" s="71">
        <v>0</v>
      </c>
      <c r="J15" s="49"/>
    </row>
    <row r="16" spans="1:10" s="28" customFormat="1" ht="15" customHeight="1" x14ac:dyDescent="0.2">
      <c r="A16" s="41"/>
      <c r="B16" s="41"/>
      <c r="C16" s="46"/>
      <c r="D16" s="43"/>
      <c r="E16" s="43"/>
      <c r="F16" s="47" t="s">
        <v>26</v>
      </c>
      <c r="G16" s="143">
        <v>0</v>
      </c>
      <c r="H16" s="45">
        <v>0</v>
      </c>
      <c r="I16" s="71">
        <v>0</v>
      </c>
      <c r="J16" s="49"/>
    </row>
    <row r="17" spans="1:10" s="28" customFormat="1" ht="15" customHeight="1" x14ac:dyDescent="0.2">
      <c r="A17" s="41"/>
      <c r="B17" s="41"/>
      <c r="C17" s="46"/>
      <c r="D17" s="43"/>
      <c r="E17" s="43"/>
      <c r="F17" s="48" t="s">
        <v>27</v>
      </c>
      <c r="G17" s="143">
        <v>0</v>
      </c>
      <c r="H17" s="45">
        <v>0</v>
      </c>
      <c r="I17" s="71">
        <v>0</v>
      </c>
      <c r="J17" s="49"/>
    </row>
    <row r="18" spans="1:10" s="28" customFormat="1" ht="15" customHeight="1" x14ac:dyDescent="0.2">
      <c r="A18" s="41"/>
      <c r="B18" s="41"/>
      <c r="C18" s="46" t="s">
        <v>36</v>
      </c>
      <c r="D18" s="43" t="s">
        <v>14</v>
      </c>
      <c r="E18" s="43" t="s">
        <v>14</v>
      </c>
      <c r="F18" s="44" t="s">
        <v>37</v>
      </c>
      <c r="G18" s="143">
        <v>0</v>
      </c>
      <c r="H18" s="45">
        <v>0</v>
      </c>
      <c r="I18" s="71">
        <v>0</v>
      </c>
      <c r="J18" s="49"/>
    </row>
    <row r="19" spans="1:10" s="28" customFormat="1" ht="15" customHeight="1" x14ac:dyDescent="0.2">
      <c r="A19" s="41"/>
      <c r="B19" s="41"/>
      <c r="C19" s="46" t="s">
        <v>38</v>
      </c>
      <c r="D19" s="43" t="s">
        <v>14</v>
      </c>
      <c r="E19" s="43" t="s">
        <v>14</v>
      </c>
      <c r="F19" s="44" t="s">
        <v>39</v>
      </c>
      <c r="G19" s="143">
        <v>0</v>
      </c>
      <c r="H19" s="45">
        <v>0</v>
      </c>
      <c r="I19" s="71">
        <v>0</v>
      </c>
      <c r="J19" s="49"/>
    </row>
    <row r="20" spans="1:10" s="28" customFormat="1" ht="15" customHeight="1" x14ac:dyDescent="0.2">
      <c r="A20" s="41"/>
      <c r="B20" s="41"/>
      <c r="C20" s="46" t="s">
        <v>40</v>
      </c>
      <c r="D20" s="43" t="s">
        <v>14</v>
      </c>
      <c r="E20" s="43" t="s">
        <v>14</v>
      </c>
      <c r="F20" s="44" t="s">
        <v>41</v>
      </c>
      <c r="G20" s="143">
        <v>0</v>
      </c>
      <c r="H20" s="45">
        <v>0</v>
      </c>
      <c r="I20" s="71">
        <v>0</v>
      </c>
      <c r="J20" s="49"/>
    </row>
    <row r="21" spans="1:10" s="28" customFormat="1" ht="15" customHeight="1" x14ac:dyDescent="0.2">
      <c r="A21" s="41"/>
      <c r="B21" s="41"/>
      <c r="C21" s="46" t="s">
        <v>42</v>
      </c>
      <c r="D21" s="43" t="s">
        <v>14</v>
      </c>
      <c r="E21" s="43" t="s">
        <v>14</v>
      </c>
      <c r="F21" s="44" t="s">
        <v>43</v>
      </c>
      <c r="G21" s="143">
        <v>0</v>
      </c>
      <c r="H21" s="45">
        <v>0</v>
      </c>
      <c r="I21" s="71">
        <v>0</v>
      </c>
      <c r="J21" s="39"/>
    </row>
    <row r="22" spans="1:10" s="28" customFormat="1" ht="15" customHeight="1" x14ac:dyDescent="0.2">
      <c r="A22" s="41"/>
      <c r="B22" s="41"/>
      <c r="C22" s="46" t="s">
        <v>44</v>
      </c>
      <c r="D22" s="43" t="s">
        <v>14</v>
      </c>
      <c r="E22" s="43" t="s">
        <v>14</v>
      </c>
      <c r="F22" s="44" t="s">
        <v>45</v>
      </c>
      <c r="G22" s="143">
        <v>0</v>
      </c>
      <c r="H22" s="45">
        <v>0</v>
      </c>
      <c r="I22" s="71">
        <v>0</v>
      </c>
      <c r="J22" s="39"/>
    </row>
    <row r="23" spans="1:10" s="28" customFormat="1" ht="15" customHeight="1" x14ac:dyDescent="0.2">
      <c r="A23" s="41"/>
      <c r="B23" s="41"/>
      <c r="C23" s="50" t="s">
        <v>46</v>
      </c>
      <c r="D23" s="51" t="s">
        <v>14</v>
      </c>
      <c r="E23" s="51" t="s">
        <v>14</v>
      </c>
      <c r="F23" s="52" t="s">
        <v>47</v>
      </c>
      <c r="G23" s="143">
        <v>0</v>
      </c>
      <c r="H23" s="45">
        <v>790137</v>
      </c>
      <c r="I23" s="71">
        <v>790137.84</v>
      </c>
      <c r="J23" s="39"/>
    </row>
    <row r="24" spans="1:10" s="28" customFormat="1" ht="15" customHeight="1" x14ac:dyDescent="0.2">
      <c r="A24" s="41"/>
      <c r="B24" s="151" t="s">
        <v>193</v>
      </c>
      <c r="C24" s="156"/>
      <c r="D24" s="156"/>
      <c r="E24" s="156"/>
      <c r="F24" s="157"/>
      <c r="G24" s="136">
        <f>+SUM(G4:G23)-G16-G17-G10-G11</f>
        <v>615000</v>
      </c>
      <c r="H24" s="136">
        <f>+SUM(H4:H23)-H16-H17-H10-H11</f>
        <v>1455137</v>
      </c>
      <c r="I24" s="75">
        <f>+SUM(I4:I23)-I16-I17-I10-I11</f>
        <v>1545743.53</v>
      </c>
      <c r="J24" s="39"/>
    </row>
    <row r="25" spans="1:10" s="28" customFormat="1" ht="15" customHeight="1" x14ac:dyDescent="0.25">
      <c r="A25" s="72"/>
      <c r="B25" s="27" t="s">
        <v>158</v>
      </c>
      <c r="C25" s="130" t="s">
        <v>13</v>
      </c>
      <c r="D25" s="118" t="s">
        <v>14</v>
      </c>
      <c r="E25" s="118" t="s">
        <v>14</v>
      </c>
      <c r="F25" s="74" t="s">
        <v>15</v>
      </c>
      <c r="G25" s="109">
        <v>0</v>
      </c>
      <c r="H25" s="110">
        <v>0</v>
      </c>
      <c r="I25" s="68">
        <v>0</v>
      </c>
      <c r="J25" s="39"/>
    </row>
    <row r="26" spans="1:10" s="28" customFormat="1" ht="15" customHeight="1" x14ac:dyDescent="0.2">
      <c r="A26" s="72"/>
      <c r="B26" s="41"/>
      <c r="C26" s="138" t="s">
        <v>16</v>
      </c>
      <c r="D26" s="43" t="s">
        <v>14</v>
      </c>
      <c r="E26" s="43" t="s">
        <v>14</v>
      </c>
      <c r="F26" s="44" t="s">
        <v>17</v>
      </c>
      <c r="G26" s="143">
        <v>0</v>
      </c>
      <c r="H26" s="45">
        <v>0</v>
      </c>
      <c r="I26" s="71">
        <v>0</v>
      </c>
      <c r="J26" s="39"/>
    </row>
    <row r="27" spans="1:10" s="28" customFormat="1" ht="15" customHeight="1" x14ac:dyDescent="0.2">
      <c r="A27" s="72"/>
      <c r="B27" s="41"/>
      <c r="C27" s="46" t="s">
        <v>18</v>
      </c>
      <c r="D27" s="43" t="s">
        <v>14</v>
      </c>
      <c r="E27" s="43" t="s">
        <v>14</v>
      </c>
      <c r="F27" s="44" t="s">
        <v>19</v>
      </c>
      <c r="G27" s="143">
        <v>0</v>
      </c>
      <c r="H27" s="45">
        <v>0</v>
      </c>
      <c r="I27" s="71">
        <v>0</v>
      </c>
      <c r="J27" s="39"/>
    </row>
    <row r="28" spans="1:10" s="28" customFormat="1" ht="15" customHeight="1" x14ac:dyDescent="0.2">
      <c r="A28" s="72"/>
      <c r="B28" s="41"/>
      <c r="C28" s="46" t="s">
        <v>20</v>
      </c>
      <c r="D28" s="43" t="s">
        <v>14</v>
      </c>
      <c r="E28" s="43" t="s">
        <v>14</v>
      </c>
      <c r="F28" s="44" t="s">
        <v>21</v>
      </c>
      <c r="G28" s="143">
        <v>1600000</v>
      </c>
      <c r="H28" s="45">
        <v>3105000</v>
      </c>
      <c r="I28" s="71">
        <v>2900281.21</v>
      </c>
      <c r="J28" s="39"/>
    </row>
    <row r="29" spans="1:10" s="28" customFormat="1" ht="15" customHeight="1" x14ac:dyDescent="0.2">
      <c r="A29" s="72"/>
      <c r="B29" s="41"/>
      <c r="C29" s="46" t="s">
        <v>22</v>
      </c>
      <c r="D29" s="43" t="s">
        <v>14</v>
      </c>
      <c r="E29" s="43" t="s">
        <v>14</v>
      </c>
      <c r="F29" s="44" t="s">
        <v>23</v>
      </c>
      <c r="G29" s="143">
        <v>0</v>
      </c>
      <c r="H29" s="45">
        <v>0</v>
      </c>
      <c r="I29" s="71">
        <v>0</v>
      </c>
      <c r="J29" s="39"/>
    </row>
    <row r="30" spans="1:10" s="28" customFormat="1" ht="15" customHeight="1" x14ac:dyDescent="0.2">
      <c r="A30" s="72"/>
      <c r="B30" s="41"/>
      <c r="C30" s="46" t="s">
        <v>24</v>
      </c>
      <c r="D30" s="43" t="s">
        <v>14</v>
      </c>
      <c r="E30" s="43" t="s">
        <v>14</v>
      </c>
      <c r="F30" s="44" t="s">
        <v>25</v>
      </c>
      <c r="G30" s="143">
        <v>979900</v>
      </c>
      <c r="H30" s="45">
        <v>992500</v>
      </c>
      <c r="I30" s="71">
        <v>1000688.87</v>
      </c>
      <c r="J30" s="39"/>
    </row>
    <row r="31" spans="1:10" s="28" customFormat="1" ht="15" customHeight="1" x14ac:dyDescent="0.2">
      <c r="A31" s="72"/>
      <c r="B31" s="41"/>
      <c r="C31" s="46"/>
      <c r="D31" s="43"/>
      <c r="E31" s="43"/>
      <c r="F31" s="47" t="s">
        <v>26</v>
      </c>
      <c r="G31" s="143">
        <v>879900</v>
      </c>
      <c r="H31" s="45">
        <v>879900</v>
      </c>
      <c r="I31" s="71">
        <v>879900</v>
      </c>
      <c r="J31" s="39"/>
    </row>
    <row r="32" spans="1:10" s="28" customFormat="1" ht="15" customHeight="1" x14ac:dyDescent="0.2">
      <c r="A32" s="72"/>
      <c r="B32" s="41"/>
      <c r="C32" s="46"/>
      <c r="D32" s="43"/>
      <c r="E32" s="43"/>
      <c r="F32" s="48" t="s">
        <v>27</v>
      </c>
      <c r="G32" s="143">
        <v>100000</v>
      </c>
      <c r="H32" s="45">
        <v>112600</v>
      </c>
      <c r="I32" s="71">
        <v>120788.87</v>
      </c>
      <c r="J32" s="39"/>
    </row>
    <row r="33" spans="1:10" s="28" customFormat="1" ht="15" customHeight="1" x14ac:dyDescent="0.2">
      <c r="A33" s="72"/>
      <c r="B33" s="41"/>
      <c r="C33" s="46" t="s">
        <v>28</v>
      </c>
      <c r="D33" s="43" t="s">
        <v>14</v>
      </c>
      <c r="E33" s="43" t="s">
        <v>14</v>
      </c>
      <c r="F33" s="44" t="s">
        <v>29</v>
      </c>
      <c r="G33" s="143">
        <v>0</v>
      </c>
      <c r="H33" s="45">
        <v>0</v>
      </c>
      <c r="I33" s="71">
        <v>0</v>
      </c>
      <c r="J33" s="39"/>
    </row>
    <row r="34" spans="1:10" s="28" customFormat="1" ht="15" customHeight="1" x14ac:dyDescent="0.2">
      <c r="A34" s="72"/>
      <c r="B34" s="41"/>
      <c r="C34" s="46" t="s">
        <v>30</v>
      </c>
      <c r="D34" s="43" t="s">
        <v>14</v>
      </c>
      <c r="E34" s="43" t="s">
        <v>14</v>
      </c>
      <c r="F34" s="44" t="s">
        <v>31</v>
      </c>
      <c r="G34" s="143">
        <v>40000</v>
      </c>
      <c r="H34" s="45">
        <v>370000</v>
      </c>
      <c r="I34" s="71">
        <v>251433.65</v>
      </c>
      <c r="J34" s="39"/>
    </row>
    <row r="35" spans="1:10" s="28" customFormat="1" ht="15" customHeight="1" x14ac:dyDescent="0.2">
      <c r="A35" s="72"/>
      <c r="B35" s="41"/>
      <c r="C35" s="46" t="s">
        <v>32</v>
      </c>
      <c r="D35" s="43" t="s">
        <v>14</v>
      </c>
      <c r="E35" s="43" t="s">
        <v>14</v>
      </c>
      <c r="F35" s="44" t="s">
        <v>33</v>
      </c>
      <c r="G35" s="143">
        <v>0</v>
      </c>
      <c r="H35" s="45">
        <v>0</v>
      </c>
      <c r="I35" s="71">
        <v>0</v>
      </c>
      <c r="J35" s="39"/>
    </row>
    <row r="36" spans="1:10" s="28" customFormat="1" ht="15" customHeight="1" x14ac:dyDescent="0.2">
      <c r="A36" s="72"/>
      <c r="B36" s="41"/>
      <c r="C36" s="46" t="s">
        <v>34</v>
      </c>
      <c r="D36" s="43" t="s">
        <v>14</v>
      </c>
      <c r="E36" s="43" t="s">
        <v>14</v>
      </c>
      <c r="F36" s="44" t="s">
        <v>35</v>
      </c>
      <c r="G36" s="143">
        <v>12201500</v>
      </c>
      <c r="H36" s="45">
        <v>12401500</v>
      </c>
      <c r="I36" s="71">
        <v>10134698.67</v>
      </c>
      <c r="J36" s="39"/>
    </row>
    <row r="37" spans="1:10" s="28" customFormat="1" ht="15" customHeight="1" x14ac:dyDescent="0.2">
      <c r="A37" s="72"/>
      <c r="B37" s="41"/>
      <c r="C37" s="46"/>
      <c r="D37" s="43"/>
      <c r="E37" s="43"/>
      <c r="F37" s="47" t="s">
        <v>26</v>
      </c>
      <c r="G37" s="143">
        <v>12201500</v>
      </c>
      <c r="H37" s="45">
        <v>12401500</v>
      </c>
      <c r="I37" s="71">
        <v>10134698.67</v>
      </c>
      <c r="J37" s="39"/>
    </row>
    <row r="38" spans="1:10" s="28" customFormat="1" ht="15" customHeight="1" x14ac:dyDescent="0.2">
      <c r="A38" s="72"/>
      <c r="B38" s="41"/>
      <c r="C38" s="46"/>
      <c r="D38" s="43"/>
      <c r="E38" s="43"/>
      <c r="F38" s="48" t="s">
        <v>27</v>
      </c>
      <c r="G38" s="143">
        <v>0</v>
      </c>
      <c r="H38" s="45">
        <v>0</v>
      </c>
      <c r="I38" s="71">
        <v>0</v>
      </c>
      <c r="J38" s="39"/>
    </row>
    <row r="39" spans="1:10" s="28" customFormat="1" ht="15" customHeight="1" x14ac:dyDescent="0.2">
      <c r="A39" s="72"/>
      <c r="B39" s="41"/>
      <c r="C39" s="46" t="s">
        <v>36</v>
      </c>
      <c r="D39" s="43" t="s">
        <v>14</v>
      </c>
      <c r="E39" s="43" t="s">
        <v>14</v>
      </c>
      <c r="F39" s="44" t="s">
        <v>37</v>
      </c>
      <c r="G39" s="143">
        <v>0</v>
      </c>
      <c r="H39" s="45">
        <v>0</v>
      </c>
      <c r="I39" s="71">
        <v>0</v>
      </c>
      <c r="J39" s="39"/>
    </row>
    <row r="40" spans="1:10" s="28" customFormat="1" ht="15" customHeight="1" x14ac:dyDescent="0.2">
      <c r="A40" s="72"/>
      <c r="B40" s="41"/>
      <c r="C40" s="46" t="s">
        <v>38</v>
      </c>
      <c r="D40" s="43" t="s">
        <v>14</v>
      </c>
      <c r="E40" s="43" t="s">
        <v>14</v>
      </c>
      <c r="F40" s="44" t="s">
        <v>39</v>
      </c>
      <c r="G40" s="143">
        <v>0</v>
      </c>
      <c r="H40" s="45">
        <v>0</v>
      </c>
      <c r="I40" s="71">
        <v>0</v>
      </c>
      <c r="J40" s="39"/>
    </row>
    <row r="41" spans="1:10" s="28" customFormat="1" ht="15" customHeight="1" x14ac:dyDescent="0.2">
      <c r="A41" s="72"/>
      <c r="B41" s="41"/>
      <c r="C41" s="46" t="s">
        <v>40</v>
      </c>
      <c r="D41" s="43" t="s">
        <v>14</v>
      </c>
      <c r="E41" s="43" t="s">
        <v>14</v>
      </c>
      <c r="F41" s="44" t="s">
        <v>41</v>
      </c>
      <c r="G41" s="143">
        <v>0</v>
      </c>
      <c r="H41" s="45">
        <v>0</v>
      </c>
      <c r="I41" s="71">
        <v>0</v>
      </c>
      <c r="J41" s="39"/>
    </row>
    <row r="42" spans="1:10" s="28" customFormat="1" ht="15" customHeight="1" x14ac:dyDescent="0.2">
      <c r="A42" s="72"/>
      <c r="B42" s="41"/>
      <c r="C42" s="46" t="s">
        <v>42</v>
      </c>
      <c r="D42" s="43" t="s">
        <v>14</v>
      </c>
      <c r="E42" s="43" t="s">
        <v>14</v>
      </c>
      <c r="F42" s="44" t="s">
        <v>43</v>
      </c>
      <c r="G42" s="143">
        <v>0</v>
      </c>
      <c r="H42" s="45">
        <v>0</v>
      </c>
      <c r="I42" s="71">
        <v>0</v>
      </c>
      <c r="J42" s="39"/>
    </row>
    <row r="43" spans="1:10" s="28" customFormat="1" ht="15" customHeight="1" x14ac:dyDescent="0.2">
      <c r="A43" s="72"/>
      <c r="B43" s="41"/>
      <c r="C43" s="46" t="s">
        <v>44</v>
      </c>
      <c r="D43" s="43" t="s">
        <v>14</v>
      </c>
      <c r="E43" s="43" t="s">
        <v>14</v>
      </c>
      <c r="F43" s="44" t="s">
        <v>45</v>
      </c>
      <c r="G43" s="143">
        <v>0</v>
      </c>
      <c r="H43" s="45">
        <v>17000</v>
      </c>
      <c r="I43" s="71">
        <v>12041.71</v>
      </c>
      <c r="J43" s="39"/>
    </row>
    <row r="44" spans="1:10" s="28" customFormat="1" ht="15" customHeight="1" x14ac:dyDescent="0.2">
      <c r="A44" s="72"/>
      <c r="B44" s="41"/>
      <c r="C44" s="50" t="s">
        <v>46</v>
      </c>
      <c r="D44" s="51" t="s">
        <v>14</v>
      </c>
      <c r="E44" s="51" t="s">
        <v>14</v>
      </c>
      <c r="F44" s="52" t="s">
        <v>47</v>
      </c>
      <c r="G44" s="143">
        <v>0</v>
      </c>
      <c r="H44" s="45">
        <v>1030000</v>
      </c>
      <c r="I44" s="71">
        <v>1062564.32</v>
      </c>
      <c r="J44" s="39"/>
    </row>
    <row r="45" spans="1:10" s="28" customFormat="1" ht="15" customHeight="1" x14ac:dyDescent="0.2">
      <c r="A45" s="72"/>
      <c r="B45" s="151" t="s">
        <v>159</v>
      </c>
      <c r="C45" s="152"/>
      <c r="D45" s="152"/>
      <c r="E45" s="152"/>
      <c r="F45" s="153"/>
      <c r="G45" s="55">
        <f>+SUM(G25:G44)-G37-G38-G31-G32</f>
        <v>14821400</v>
      </c>
      <c r="H45" s="55">
        <f>+SUM(H25:H44)-H37-H38-H31-H32</f>
        <v>17916000</v>
      </c>
      <c r="I45" s="56">
        <f>+SUM(I25:I44)-I37-I38-I31-I32</f>
        <v>15361708.43</v>
      </c>
      <c r="J45" s="39"/>
    </row>
    <row r="46" spans="1:10" ht="15" customHeight="1" thickBot="1" x14ac:dyDescent="0.3">
      <c r="A46" s="57" t="s">
        <v>302</v>
      </c>
      <c r="B46" s="57"/>
      <c r="C46" s="58"/>
      <c r="D46" s="58"/>
      <c r="E46" s="58"/>
      <c r="F46" s="58"/>
      <c r="G46" s="59">
        <f>+G24+G45</f>
        <v>15436400</v>
      </c>
      <c r="H46" s="59">
        <f t="shared" ref="H46:I46" si="0">+H24+H45</f>
        <v>19371137</v>
      </c>
      <c r="I46" s="60">
        <f t="shared" si="0"/>
        <v>16907451.960000001</v>
      </c>
    </row>
    <row r="48" spans="1:10" ht="15" customHeight="1" x14ac:dyDescent="0.25">
      <c r="H48" s="61"/>
    </row>
  </sheetData>
  <mergeCells count="2">
    <mergeCell ref="B24:F24"/>
    <mergeCell ref="B45:F45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C4:E23 B26:F44 C25:F25 C45:F45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5">
    <pageSetUpPr fitToPage="1"/>
  </sheetPr>
  <dimension ref="A1:K29"/>
  <sheetViews>
    <sheetView showGridLines="0" zoomScale="120" zoomScaleNormal="120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J12" sqref="J12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10" width="14.33203125" style="27" customWidth="1"/>
    <col min="11" max="16384" width="23.33203125" style="27"/>
  </cols>
  <sheetData>
    <row r="1" spans="1:11" ht="15" customHeight="1" x14ac:dyDescent="0.25">
      <c r="A1" s="26" t="s">
        <v>194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3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3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25">
      <c r="A4" s="33" t="s">
        <v>301</v>
      </c>
      <c r="B4" s="27" t="s">
        <v>192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363100</v>
      </c>
      <c r="I4" s="38">
        <v>355075</v>
      </c>
      <c r="J4" s="67">
        <v>297587.24</v>
      </c>
      <c r="K4" s="39"/>
    </row>
    <row r="5" spans="1:11" s="28" customFormat="1" ht="15" customHeight="1" x14ac:dyDescent="0.2">
      <c r="A5" s="33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143">
        <v>145700</v>
      </c>
      <c r="I5" s="45">
        <v>824125</v>
      </c>
      <c r="J5" s="71">
        <v>212118.83000000002</v>
      </c>
    </row>
    <row r="6" spans="1:11" s="28" customFormat="1" ht="15" customHeight="1" x14ac:dyDescent="0.2">
      <c r="A6" s="33"/>
      <c r="B6" s="41"/>
      <c r="C6" s="46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143">
        <v>0</v>
      </c>
      <c r="I6" s="45">
        <v>1000</v>
      </c>
      <c r="J6" s="71">
        <v>223.44</v>
      </c>
      <c r="K6" s="39"/>
    </row>
    <row r="7" spans="1:11" s="28" customFormat="1" ht="15" customHeight="1" x14ac:dyDescent="0.2">
      <c r="A7" s="33"/>
      <c r="B7" s="41"/>
      <c r="C7" s="46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143">
        <v>0</v>
      </c>
      <c r="I7" s="45">
        <v>0</v>
      </c>
      <c r="J7" s="71">
        <v>0</v>
      </c>
      <c r="K7" s="39"/>
    </row>
    <row r="8" spans="1:11" s="28" customFormat="1" ht="15" customHeight="1" x14ac:dyDescent="0.2">
      <c r="A8" s="41"/>
      <c r="B8" s="41"/>
      <c r="C8" s="46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143">
        <v>0</v>
      </c>
      <c r="I8" s="45">
        <v>0</v>
      </c>
      <c r="J8" s="71">
        <v>0</v>
      </c>
      <c r="K8" s="39"/>
    </row>
    <row r="9" spans="1:11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143">
        <v>4200</v>
      </c>
      <c r="I9" s="45">
        <v>4200</v>
      </c>
      <c r="J9" s="71">
        <v>4185.3999999999996</v>
      </c>
      <c r="K9" s="39"/>
    </row>
    <row r="10" spans="1:11" s="28" customFormat="1" ht="15" customHeight="1" x14ac:dyDescent="0.2">
      <c r="A10" s="41"/>
      <c r="B10" s="41"/>
      <c r="C10" s="46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143">
        <v>2000</v>
      </c>
      <c r="I10" s="45">
        <v>50737</v>
      </c>
      <c r="J10" s="71">
        <v>20954.88</v>
      </c>
      <c r="K10" s="39"/>
    </row>
    <row r="11" spans="1:11" s="28" customFormat="1" ht="15" customHeight="1" x14ac:dyDescent="0.2">
      <c r="A11" s="41"/>
      <c r="B11" s="41"/>
      <c r="C11" s="46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143">
        <v>100000</v>
      </c>
      <c r="I11" s="45">
        <v>220000</v>
      </c>
      <c r="J11" s="71">
        <v>132937.59</v>
      </c>
      <c r="K11" s="49"/>
    </row>
    <row r="12" spans="1:11" s="28" customFormat="1" ht="15" customHeight="1" x14ac:dyDescent="0.2">
      <c r="A12" s="41"/>
      <c r="B12" s="41"/>
      <c r="C12" s="46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143">
        <v>0</v>
      </c>
      <c r="I12" s="45">
        <v>0</v>
      </c>
      <c r="J12" s="71">
        <v>0</v>
      </c>
      <c r="K12" s="39"/>
    </row>
    <row r="13" spans="1:11" s="28" customFormat="1" ht="15" customHeight="1" x14ac:dyDescent="0.2">
      <c r="A13" s="41"/>
      <c r="B13" s="41"/>
      <c r="C13" s="46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143">
        <v>0</v>
      </c>
      <c r="I13" s="45">
        <v>0</v>
      </c>
      <c r="J13" s="71">
        <v>0</v>
      </c>
      <c r="K13" s="39"/>
    </row>
    <row r="14" spans="1:11" s="28" customFormat="1" ht="15" customHeight="1" x14ac:dyDescent="0.2">
      <c r="A14" s="41"/>
      <c r="B14" s="41"/>
      <c r="C14" s="50" t="s">
        <v>36</v>
      </c>
      <c r="D14" s="51" t="s">
        <v>14</v>
      </c>
      <c r="E14" s="51" t="s">
        <v>14</v>
      </c>
      <c r="F14" s="51" t="s">
        <v>14</v>
      </c>
      <c r="G14" s="52" t="s">
        <v>64</v>
      </c>
      <c r="H14" s="143">
        <v>0</v>
      </c>
      <c r="I14" s="45">
        <v>0</v>
      </c>
      <c r="J14" s="71">
        <v>0</v>
      </c>
      <c r="K14" s="39"/>
    </row>
    <row r="15" spans="1:11" s="28" customFormat="1" ht="15" customHeight="1" x14ac:dyDescent="0.2">
      <c r="A15" s="41"/>
      <c r="B15" s="155" t="s">
        <v>193</v>
      </c>
      <c r="C15" s="156"/>
      <c r="D15" s="156"/>
      <c r="E15" s="156"/>
      <c r="F15" s="156"/>
      <c r="G15" s="157"/>
      <c r="H15" s="136">
        <f>+SUM(H4:H14)</f>
        <v>615000</v>
      </c>
      <c r="I15" s="136">
        <f>+SUM(I4:I14)</f>
        <v>1455137</v>
      </c>
      <c r="J15" s="75">
        <f>+SUM(J4:J14)</f>
        <v>668007.38</v>
      </c>
      <c r="K15" s="39"/>
    </row>
    <row r="16" spans="1:11" s="28" customFormat="1" ht="15" customHeight="1" x14ac:dyDescent="0.25">
      <c r="A16" s="72"/>
      <c r="B16" s="141" t="s">
        <v>158</v>
      </c>
      <c r="C16" s="130" t="s">
        <v>13</v>
      </c>
      <c r="D16" s="118" t="s">
        <v>14</v>
      </c>
      <c r="E16" s="118" t="s">
        <v>14</v>
      </c>
      <c r="F16" s="118" t="s">
        <v>14</v>
      </c>
      <c r="G16" s="74" t="s">
        <v>58</v>
      </c>
      <c r="H16" s="109">
        <v>2117839</v>
      </c>
      <c r="I16" s="110">
        <v>3049489</v>
      </c>
      <c r="J16" s="68">
        <v>2751633.0100000002</v>
      </c>
      <c r="K16" s="39"/>
    </row>
    <row r="17" spans="1:11" s="28" customFormat="1" ht="15" customHeight="1" x14ac:dyDescent="0.2">
      <c r="A17" s="72"/>
      <c r="B17" s="41"/>
      <c r="C17" s="42" t="s">
        <v>16</v>
      </c>
      <c r="D17" s="43" t="s">
        <v>14</v>
      </c>
      <c r="E17" s="43" t="s">
        <v>14</v>
      </c>
      <c r="F17" s="43" t="s">
        <v>14</v>
      </c>
      <c r="G17" s="44" t="s">
        <v>59</v>
      </c>
      <c r="H17" s="143">
        <v>2605081</v>
      </c>
      <c r="I17" s="45">
        <v>3341782</v>
      </c>
      <c r="J17" s="71">
        <v>2492499.8800000004</v>
      </c>
      <c r="K17" s="39"/>
    </row>
    <row r="18" spans="1:11" s="28" customFormat="1" ht="15" customHeight="1" x14ac:dyDescent="0.2">
      <c r="A18" s="72"/>
      <c r="B18" s="41"/>
      <c r="C18" s="46" t="s">
        <v>18</v>
      </c>
      <c r="D18" s="43" t="s">
        <v>14</v>
      </c>
      <c r="E18" s="43" t="s">
        <v>14</v>
      </c>
      <c r="F18" s="43" t="s">
        <v>14</v>
      </c>
      <c r="G18" s="44" t="s">
        <v>60</v>
      </c>
      <c r="H18" s="143">
        <v>0</v>
      </c>
      <c r="I18" s="45">
        <v>0</v>
      </c>
      <c r="J18" s="71">
        <v>0</v>
      </c>
      <c r="K18" s="39"/>
    </row>
    <row r="19" spans="1:11" s="28" customFormat="1" ht="15" customHeight="1" x14ac:dyDescent="0.2">
      <c r="A19" s="72"/>
      <c r="B19" s="41"/>
      <c r="C19" s="46" t="s">
        <v>20</v>
      </c>
      <c r="D19" s="43" t="s">
        <v>14</v>
      </c>
      <c r="E19" s="43" t="s">
        <v>14</v>
      </c>
      <c r="F19" s="43" t="s">
        <v>14</v>
      </c>
      <c r="G19" s="44" t="s">
        <v>25</v>
      </c>
      <c r="H19" s="143">
        <v>7930800</v>
      </c>
      <c r="I19" s="45">
        <v>8621800</v>
      </c>
      <c r="J19" s="71">
        <v>7697092.2400000002</v>
      </c>
      <c r="K19" s="39"/>
    </row>
    <row r="20" spans="1:11" s="28" customFormat="1" ht="15" customHeight="1" x14ac:dyDescent="0.2">
      <c r="A20" s="72"/>
      <c r="B20" s="41"/>
      <c r="C20" s="46" t="s">
        <v>22</v>
      </c>
      <c r="D20" s="43" t="s">
        <v>14</v>
      </c>
      <c r="E20" s="43" t="s">
        <v>14</v>
      </c>
      <c r="F20" s="43" t="s">
        <v>14</v>
      </c>
      <c r="G20" s="44" t="s">
        <v>61</v>
      </c>
      <c r="H20" s="143">
        <v>0</v>
      </c>
      <c r="I20" s="45">
        <v>0</v>
      </c>
      <c r="J20" s="71">
        <v>0</v>
      </c>
      <c r="K20" s="39"/>
    </row>
    <row r="21" spans="1:11" s="28" customFormat="1" ht="15" customHeight="1" x14ac:dyDescent="0.2">
      <c r="A21" s="72"/>
      <c r="B21" s="41"/>
      <c r="C21" s="46" t="s">
        <v>24</v>
      </c>
      <c r="D21" s="43" t="s">
        <v>14</v>
      </c>
      <c r="E21" s="43" t="s">
        <v>14</v>
      </c>
      <c r="F21" s="43" t="s">
        <v>14</v>
      </c>
      <c r="G21" s="44" t="s">
        <v>62</v>
      </c>
      <c r="H21" s="143">
        <v>0</v>
      </c>
      <c r="I21" s="45">
        <v>1000</v>
      </c>
      <c r="J21" s="71">
        <v>0</v>
      </c>
      <c r="K21" s="39"/>
    </row>
    <row r="22" spans="1:11" s="28" customFormat="1" ht="15" customHeight="1" x14ac:dyDescent="0.2">
      <c r="A22" s="72"/>
      <c r="B22" s="41"/>
      <c r="C22" s="46" t="s">
        <v>28</v>
      </c>
      <c r="D22" s="43" t="s">
        <v>14</v>
      </c>
      <c r="E22" s="43" t="s">
        <v>14</v>
      </c>
      <c r="F22" s="43" t="s">
        <v>14</v>
      </c>
      <c r="G22" s="44" t="s">
        <v>63</v>
      </c>
      <c r="H22" s="143">
        <v>1754150</v>
      </c>
      <c r="I22" s="45">
        <v>2353899</v>
      </c>
      <c r="J22" s="71">
        <v>593656.07000000007</v>
      </c>
      <c r="K22" s="39"/>
    </row>
    <row r="23" spans="1:11" s="28" customFormat="1" ht="15" customHeight="1" x14ac:dyDescent="0.2">
      <c r="A23" s="72"/>
      <c r="B23" s="41"/>
      <c r="C23" s="46" t="s">
        <v>30</v>
      </c>
      <c r="D23" s="43" t="s">
        <v>14</v>
      </c>
      <c r="E23" s="43" t="s">
        <v>14</v>
      </c>
      <c r="F23" s="43" t="s">
        <v>14</v>
      </c>
      <c r="G23" s="44" t="s">
        <v>35</v>
      </c>
      <c r="H23" s="143">
        <v>413530</v>
      </c>
      <c r="I23" s="45">
        <v>548030</v>
      </c>
      <c r="J23" s="71">
        <v>346320.81</v>
      </c>
      <c r="K23" s="39"/>
    </row>
    <row r="24" spans="1:11" s="28" customFormat="1" ht="15" customHeight="1" x14ac:dyDescent="0.2">
      <c r="A24" s="72"/>
      <c r="B24" s="41"/>
      <c r="C24" s="46" t="s">
        <v>32</v>
      </c>
      <c r="D24" s="43" t="s">
        <v>14</v>
      </c>
      <c r="E24" s="43" t="s">
        <v>14</v>
      </c>
      <c r="F24" s="43" t="s">
        <v>14</v>
      </c>
      <c r="G24" s="44" t="s">
        <v>37</v>
      </c>
      <c r="H24" s="143">
        <v>0</v>
      </c>
      <c r="I24" s="45">
        <v>0</v>
      </c>
      <c r="J24" s="71">
        <v>0</v>
      </c>
      <c r="K24" s="39"/>
    </row>
    <row r="25" spans="1:11" s="28" customFormat="1" ht="15" customHeight="1" x14ac:dyDescent="0.2">
      <c r="A25" s="72"/>
      <c r="B25" s="41"/>
      <c r="C25" s="46" t="s">
        <v>34</v>
      </c>
      <c r="D25" s="43" t="s">
        <v>14</v>
      </c>
      <c r="E25" s="43" t="s">
        <v>14</v>
      </c>
      <c r="F25" s="43" t="s">
        <v>14</v>
      </c>
      <c r="G25" s="44" t="s">
        <v>39</v>
      </c>
      <c r="H25" s="143">
        <v>0</v>
      </c>
      <c r="I25" s="45">
        <v>0</v>
      </c>
      <c r="J25" s="71">
        <v>0</v>
      </c>
      <c r="K25" s="39"/>
    </row>
    <row r="26" spans="1:11" s="28" customFormat="1" ht="15" customHeight="1" x14ac:dyDescent="0.2">
      <c r="A26" s="72"/>
      <c r="B26" s="41"/>
      <c r="C26" s="50" t="s">
        <v>36</v>
      </c>
      <c r="D26" s="51" t="s">
        <v>14</v>
      </c>
      <c r="E26" s="51" t="s">
        <v>14</v>
      </c>
      <c r="F26" s="51" t="s">
        <v>14</v>
      </c>
      <c r="G26" s="52" t="s">
        <v>64</v>
      </c>
      <c r="H26" s="143">
        <v>0</v>
      </c>
      <c r="I26" s="45">
        <v>0</v>
      </c>
      <c r="J26" s="71">
        <v>0</v>
      </c>
      <c r="K26" s="39"/>
    </row>
    <row r="27" spans="1:11" s="28" customFormat="1" ht="15" customHeight="1" x14ac:dyDescent="0.2">
      <c r="A27" s="72"/>
      <c r="B27" s="151" t="s">
        <v>159</v>
      </c>
      <c r="C27" s="152"/>
      <c r="D27" s="152"/>
      <c r="E27" s="152"/>
      <c r="F27" s="152"/>
      <c r="G27" s="153"/>
      <c r="H27" s="55">
        <f>+SUM(H16:H26)</f>
        <v>14821400</v>
      </c>
      <c r="I27" s="55">
        <f>+SUM(I16:I26)</f>
        <v>17916000</v>
      </c>
      <c r="J27" s="56">
        <f>+SUM(J16:J26)</f>
        <v>13881202.010000002</v>
      </c>
      <c r="K27" s="39"/>
    </row>
    <row r="28" spans="1:11" ht="15" customHeight="1" thickBot="1" x14ac:dyDescent="0.3">
      <c r="A28" s="57" t="s">
        <v>302</v>
      </c>
      <c r="B28" s="57"/>
      <c r="C28" s="58"/>
      <c r="D28" s="58"/>
      <c r="E28" s="58"/>
      <c r="F28" s="58"/>
      <c r="G28" s="58"/>
      <c r="H28" s="59">
        <f>+H15+H27</f>
        <v>15436400</v>
      </c>
      <c r="I28" s="59">
        <f t="shared" ref="I28" si="0">+I15+I27</f>
        <v>19371137</v>
      </c>
      <c r="J28" s="60">
        <f>+J15+J27</f>
        <v>14549209.390000002</v>
      </c>
    </row>
    <row r="29" spans="1:11" ht="15" customHeight="1" x14ac:dyDescent="0.25">
      <c r="I29" s="61"/>
    </row>
  </sheetData>
  <mergeCells count="2">
    <mergeCell ref="B15:G15"/>
    <mergeCell ref="B27:G27"/>
  </mergeCells>
  <printOptions horizontalCentered="1"/>
  <pageMargins left="0.70866141732283472" right="0.70866141732283472" top="0.59055118110236227" bottom="0.55118110236220474" header="0.31496062992125984" footer="0.31496062992125984"/>
  <pageSetup scale="63" fitToHeight="37" orientation="landscape" horizontalDpi="4294967295" verticalDpi="4294967295" r:id="rId1"/>
  <rowBreaks count="1" manualBreakCount="1">
    <brk id="2" max="16383" man="1"/>
  </rowBreaks>
  <ignoredErrors>
    <ignoredError sqref="C4:F14 C16:E26 F16:F26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19">
    <pageSetUpPr fitToPage="1"/>
  </sheetPr>
  <dimension ref="A1:N25"/>
  <sheetViews>
    <sheetView showGridLines="0" zoomScale="120" zoomScaleNormal="120" workbookViewId="0">
      <selection activeCell="E8" sqref="E8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8" width="23.33203125" style="27"/>
    <col min="9" max="9" width="16.6640625" style="27" bestFit="1" customWidth="1"/>
    <col min="10" max="16384" width="23.33203125" style="27"/>
  </cols>
  <sheetData>
    <row r="1" spans="1:14" ht="15" customHeight="1" x14ac:dyDescent="0.25">
      <c r="A1" s="26" t="s">
        <v>195</v>
      </c>
      <c r="B1" s="26"/>
      <c r="C1" s="26"/>
      <c r="D1" s="26"/>
      <c r="E1" s="26"/>
      <c r="F1" s="26"/>
      <c r="G1" s="26"/>
      <c r="I1" s="26"/>
    </row>
    <row r="2" spans="1:14" ht="15" customHeight="1" thickBot="1" x14ac:dyDescent="0.3">
      <c r="B2" s="28"/>
      <c r="C2" s="28"/>
      <c r="G2" s="29" t="s">
        <v>2</v>
      </c>
      <c r="I2" s="29"/>
    </row>
    <row r="3" spans="1:14" ht="31.5" customHeight="1" thickBot="1" x14ac:dyDescent="0.3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  <c r="I3" s="64"/>
    </row>
    <row r="4" spans="1:14" s="28" customFormat="1" ht="15" customHeight="1" x14ac:dyDescent="0.2">
      <c r="A4" s="33" t="s">
        <v>301</v>
      </c>
      <c r="B4" s="28" t="s">
        <v>192</v>
      </c>
      <c r="C4" s="65" t="s">
        <v>70</v>
      </c>
      <c r="D4" s="66">
        <v>790137.84</v>
      </c>
      <c r="E4" s="67">
        <v>755605.69000000006</v>
      </c>
      <c r="F4" s="67">
        <v>668007.38</v>
      </c>
      <c r="G4" s="68">
        <f>+D4+E4-F4</f>
        <v>877736.15</v>
      </c>
      <c r="I4" s="71"/>
      <c r="J4" s="116"/>
    </row>
    <row r="5" spans="1:14" s="28" customFormat="1" ht="15" customHeight="1" x14ac:dyDescent="0.2">
      <c r="A5" s="33"/>
      <c r="B5" s="41"/>
      <c r="C5" s="44" t="s">
        <v>71</v>
      </c>
      <c r="D5" s="69">
        <v>3564.06</v>
      </c>
      <c r="E5" s="70">
        <v>54305.49</v>
      </c>
      <c r="F5" s="70">
        <v>54305.19</v>
      </c>
      <c r="G5" s="71">
        <f>+D5+E5-F5</f>
        <v>3564.3599999999933</v>
      </c>
      <c r="I5" s="71"/>
      <c r="J5" s="116"/>
    </row>
    <row r="6" spans="1:14" s="28" customFormat="1" ht="15" customHeight="1" x14ac:dyDescent="0.2">
      <c r="A6" s="41"/>
      <c r="B6" s="90" t="s">
        <v>193</v>
      </c>
      <c r="C6" s="74"/>
      <c r="D6" s="75">
        <f>+D4+D5</f>
        <v>793701.9</v>
      </c>
      <c r="E6" s="75">
        <f>+E4+E5</f>
        <v>809911.18</v>
      </c>
      <c r="F6" s="75">
        <f>+F4+F5</f>
        <v>722312.57000000007</v>
      </c>
      <c r="G6" s="75">
        <f>+G4+G5</f>
        <v>881300.51</v>
      </c>
      <c r="I6" s="89"/>
      <c r="J6" s="116"/>
    </row>
    <row r="7" spans="1:14" s="28" customFormat="1" ht="15" customHeight="1" x14ac:dyDescent="0.2">
      <c r="A7" s="72"/>
      <c r="B7" s="105" t="s">
        <v>158</v>
      </c>
      <c r="C7" s="76" t="s">
        <v>70</v>
      </c>
      <c r="D7" s="77">
        <v>1062564.32</v>
      </c>
      <c r="E7" s="68">
        <v>14299144.109999998</v>
      </c>
      <c r="F7" s="68">
        <v>13881202.010000002</v>
      </c>
      <c r="G7" s="68">
        <f>+D7+E7-F7</f>
        <v>1480506.4199999962</v>
      </c>
      <c r="I7" s="71"/>
      <c r="J7" s="116"/>
    </row>
    <row r="8" spans="1:14" s="28" customFormat="1" ht="15" customHeight="1" x14ac:dyDescent="0.2">
      <c r="A8" s="72"/>
      <c r="B8" s="100"/>
      <c r="C8" s="85" t="s">
        <v>180</v>
      </c>
      <c r="D8" s="146">
        <v>33579.61</v>
      </c>
      <c r="E8" s="71"/>
      <c r="F8" s="71"/>
      <c r="G8" s="71"/>
      <c r="I8" s="71"/>
      <c r="J8" s="116"/>
    </row>
    <row r="9" spans="1:14" s="28" customFormat="1" ht="15" customHeight="1" x14ac:dyDescent="0.2">
      <c r="A9" s="72"/>
      <c r="B9" s="119"/>
      <c r="C9" s="44" t="s">
        <v>71</v>
      </c>
      <c r="D9" s="69">
        <v>48649.74</v>
      </c>
      <c r="E9" s="70">
        <v>560837.31999999995</v>
      </c>
      <c r="F9" s="70">
        <v>545355</v>
      </c>
      <c r="G9" s="71">
        <f>+D9+E9-F9</f>
        <v>64132.059999999939</v>
      </c>
      <c r="I9" s="71"/>
      <c r="J9" s="116"/>
    </row>
    <row r="10" spans="1:14" s="28" customFormat="1" ht="15" customHeight="1" x14ac:dyDescent="0.2">
      <c r="A10" s="72"/>
      <c r="B10" s="90" t="s">
        <v>159</v>
      </c>
      <c r="C10" s="74"/>
      <c r="D10" s="56">
        <f>+D7+D9</f>
        <v>1111214.06</v>
      </c>
      <c r="E10" s="56">
        <f>+E7+E9</f>
        <v>14859981.429999998</v>
      </c>
      <c r="F10" s="56">
        <f>+F7+F9</f>
        <v>14426557.010000002</v>
      </c>
      <c r="G10" s="56">
        <f>+G7+G9</f>
        <v>1544638.4799999963</v>
      </c>
      <c r="I10" s="89"/>
      <c r="J10" s="116"/>
    </row>
    <row r="11" spans="1:14" ht="15" customHeight="1" thickBot="1" x14ac:dyDescent="0.3">
      <c r="A11" s="57" t="s">
        <v>302</v>
      </c>
      <c r="B11" s="57"/>
      <c r="C11" s="58"/>
      <c r="D11" s="60">
        <f>+D6+D10</f>
        <v>1904915.96</v>
      </c>
      <c r="E11" s="60">
        <f t="shared" ref="E11:G11" si="0">+E6+E10</f>
        <v>15669892.609999998</v>
      </c>
      <c r="F11" s="60">
        <f t="shared" si="0"/>
        <v>15148869.580000002</v>
      </c>
      <c r="G11" s="60">
        <f t="shared" si="0"/>
        <v>2425938.9899999965</v>
      </c>
      <c r="I11" s="89"/>
      <c r="J11" s="116"/>
    </row>
    <row r="14" spans="1:14" ht="15" customHeight="1" x14ac:dyDescent="0.25">
      <c r="I14" s="28"/>
      <c r="J14" s="43"/>
      <c r="K14" s="71"/>
      <c r="L14" s="71"/>
      <c r="M14" s="71"/>
      <c r="N14" s="71"/>
    </row>
    <row r="15" spans="1:14" ht="15" customHeight="1" x14ac:dyDescent="0.25">
      <c r="D15" s="78"/>
      <c r="I15" s="28"/>
      <c r="J15" s="47"/>
      <c r="K15" s="71"/>
      <c r="L15" s="71"/>
      <c r="M15" s="71"/>
      <c r="N15" s="71"/>
    </row>
    <row r="16" spans="1:14" ht="15" customHeight="1" x14ac:dyDescent="0.25">
      <c r="I16" s="72"/>
      <c r="J16" s="43"/>
      <c r="K16" s="71"/>
      <c r="L16" s="71"/>
      <c r="M16" s="71"/>
      <c r="N16" s="71"/>
    </row>
    <row r="22" spans="4:11" ht="15" customHeight="1" x14ac:dyDescent="0.25">
      <c r="D22" s="91"/>
      <c r="E22" s="91"/>
      <c r="I22" s="149"/>
      <c r="J22" s="149"/>
    </row>
    <row r="23" spans="4:11" ht="15" customHeight="1" x14ac:dyDescent="0.25">
      <c r="J23" s="150"/>
    </row>
    <row r="24" spans="4:11" ht="15" customHeight="1" x14ac:dyDescent="0.25">
      <c r="I24" s="150"/>
    </row>
    <row r="25" spans="4:11" ht="15" customHeight="1" x14ac:dyDescent="0.25">
      <c r="I25" s="149"/>
      <c r="J25" s="149"/>
      <c r="K25" s="149"/>
    </row>
  </sheetData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G6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"/>
  <dimension ref="C1:L56"/>
  <sheetViews>
    <sheetView showGridLines="0" workbookViewId="0">
      <selection activeCell="A2" sqref="A2"/>
    </sheetView>
  </sheetViews>
  <sheetFormatPr defaultColWidth="9.33203125" defaultRowHeight="11.25" x14ac:dyDescent="0.2"/>
  <cols>
    <col min="1" max="1" width="3.1640625" customWidth="1"/>
    <col min="2" max="2" width="1.33203125" customWidth="1"/>
    <col min="3" max="3" width="19" hidden="1" customWidth="1"/>
    <col min="4" max="4" width="15.33203125" hidden="1" customWidth="1"/>
    <col min="5" max="5" width="8.83203125" hidden="1" customWidth="1"/>
    <col min="6" max="6" width="8.83203125" customWidth="1"/>
    <col min="7" max="11" width="21.83203125" customWidth="1"/>
  </cols>
  <sheetData>
    <row r="1" spans="3:12" ht="24" customHeight="1" x14ac:dyDescent="0.3">
      <c r="H1" s="1" t="s">
        <v>200</v>
      </c>
    </row>
    <row r="2" spans="3:12" s="5" customFormat="1" ht="33.75" customHeight="1" x14ac:dyDescent="0.2">
      <c r="H2" s="12" t="s">
        <v>201</v>
      </c>
      <c r="I2" s="16" t="s">
        <v>202</v>
      </c>
      <c r="K2" s="12" t="s">
        <v>203</v>
      </c>
      <c r="L2" s="16" t="s">
        <v>204</v>
      </c>
    </row>
    <row r="3" spans="3:12" s="4" customFormat="1" ht="18" customHeight="1" x14ac:dyDescent="0.2"/>
    <row r="5" spans="3:12" ht="12.75" hidden="1" x14ac:dyDescent="0.2">
      <c r="G5" s="6" t="s">
        <v>205</v>
      </c>
      <c r="H5" s="2"/>
      <c r="I5" s="2"/>
      <c r="J5" s="2"/>
      <c r="K5" s="3"/>
    </row>
    <row r="6" spans="3:12" hidden="1" x14ac:dyDescent="0.2">
      <c r="G6" s="8" t="s">
        <v>201</v>
      </c>
      <c r="H6" s="17" t="s">
        <v>202</v>
      </c>
      <c r="I6" s="9"/>
      <c r="J6" s="9" t="s">
        <v>206</v>
      </c>
      <c r="K6" s="18" t="s">
        <v>207</v>
      </c>
    </row>
    <row r="7" spans="3:12" hidden="1" x14ac:dyDescent="0.2">
      <c r="G7" s="10" t="s">
        <v>208</v>
      </c>
      <c r="H7" s="15" t="s">
        <v>209</v>
      </c>
      <c r="I7" s="11"/>
      <c r="J7" s="11" t="s">
        <v>210</v>
      </c>
      <c r="K7" s="14" t="s">
        <v>211</v>
      </c>
    </row>
    <row r="8" spans="3:12" hidden="1" x14ac:dyDescent="0.2">
      <c r="G8" s="10" t="s">
        <v>212</v>
      </c>
      <c r="H8" s="15" t="s">
        <v>213</v>
      </c>
      <c r="I8" s="11"/>
      <c r="J8" s="11" t="s">
        <v>214</v>
      </c>
      <c r="K8" s="14" t="s">
        <v>215</v>
      </c>
    </row>
    <row r="9" spans="3:12" hidden="1" x14ac:dyDescent="0.2">
      <c r="G9" s="10" t="s">
        <v>216</v>
      </c>
      <c r="H9" s="15" t="s">
        <v>217</v>
      </c>
      <c r="I9" s="11"/>
      <c r="J9" s="11" t="s">
        <v>218</v>
      </c>
      <c r="K9" s="14" t="s">
        <v>219</v>
      </c>
    </row>
    <row r="10" spans="3:12" hidden="1" x14ac:dyDescent="0.2">
      <c r="G10" s="10" t="s">
        <v>220</v>
      </c>
      <c r="H10" s="15" t="s">
        <v>221</v>
      </c>
      <c r="I10" s="11"/>
      <c r="J10" s="11" t="s">
        <v>222</v>
      </c>
      <c r="K10" s="14" t="s">
        <v>223</v>
      </c>
    </row>
    <row r="11" spans="3:12" hidden="1" x14ac:dyDescent="0.2">
      <c r="G11" s="21" t="s">
        <v>224</v>
      </c>
      <c r="H11" s="22" t="s">
        <v>225</v>
      </c>
      <c r="I11" s="23"/>
      <c r="J11" s="23" t="s">
        <v>203</v>
      </c>
      <c r="K11" s="24" t="s">
        <v>204</v>
      </c>
    </row>
    <row r="14" spans="3:12" ht="12.75" x14ac:dyDescent="0.2">
      <c r="C14" s="13" t="s">
        <v>0</v>
      </c>
      <c r="D14" s="13"/>
      <c r="F14" t="s">
        <v>226</v>
      </c>
    </row>
    <row r="15" spans="3:12" x14ac:dyDescent="0.2">
      <c r="C15" s="20" t="s">
        <v>227</v>
      </c>
      <c r="D15" s="20" t="s">
        <v>228</v>
      </c>
      <c r="F15" t="s">
        <v>226</v>
      </c>
    </row>
    <row r="16" spans="3:12" x14ac:dyDescent="0.2">
      <c r="C16" s="19" t="s">
        <v>229</v>
      </c>
      <c r="D16" s="19" t="s">
        <v>228</v>
      </c>
      <c r="F16" t="s">
        <v>226</v>
      </c>
    </row>
    <row r="17" spans="3:6" x14ac:dyDescent="0.2">
      <c r="C17" s="19" t="s">
        <v>230</v>
      </c>
      <c r="D17" s="19" t="s">
        <v>228</v>
      </c>
      <c r="F17" t="s">
        <v>226</v>
      </c>
    </row>
    <row r="18" spans="3:6" x14ac:dyDescent="0.2">
      <c r="C18" s="19" t="s">
        <v>231</v>
      </c>
      <c r="D18" s="19" t="s">
        <v>228</v>
      </c>
      <c r="F18" t="s">
        <v>226</v>
      </c>
    </row>
    <row r="19" spans="3:6" x14ac:dyDescent="0.2">
      <c r="C19" s="19" t="s">
        <v>232</v>
      </c>
      <c r="D19" s="19" t="s">
        <v>228</v>
      </c>
      <c r="F19" t="s">
        <v>226</v>
      </c>
    </row>
    <row r="20" spans="3:6" x14ac:dyDescent="0.2">
      <c r="C20" s="19" t="s">
        <v>233</v>
      </c>
      <c r="D20" s="19" t="s">
        <v>228</v>
      </c>
      <c r="F20" t="s">
        <v>226</v>
      </c>
    </row>
    <row r="21" spans="3:6" x14ac:dyDescent="0.2">
      <c r="C21" s="19" t="s">
        <v>5</v>
      </c>
      <c r="D21" s="19" t="s">
        <v>228</v>
      </c>
      <c r="F21" t="s">
        <v>226</v>
      </c>
    </row>
    <row r="22" spans="3:6" x14ac:dyDescent="0.2">
      <c r="C22" s="19" t="s">
        <v>234</v>
      </c>
      <c r="D22" s="19" t="s">
        <v>228</v>
      </c>
      <c r="F22" t="s">
        <v>226</v>
      </c>
    </row>
    <row r="23" spans="3:6" x14ac:dyDescent="0.2">
      <c r="C23" s="19" t="s">
        <v>235</v>
      </c>
      <c r="D23" s="19" t="s">
        <v>228</v>
      </c>
      <c r="F23" t="s">
        <v>226</v>
      </c>
    </row>
    <row r="24" spans="3:6" x14ac:dyDescent="0.2">
      <c r="C24" s="19" t="s">
        <v>236</v>
      </c>
      <c r="D24" s="19" t="s">
        <v>228</v>
      </c>
      <c r="F24" t="s">
        <v>226</v>
      </c>
    </row>
    <row r="25" spans="3:6" x14ac:dyDescent="0.2">
      <c r="C25" s="19" t="s">
        <v>237</v>
      </c>
      <c r="D25" s="19" t="s">
        <v>228</v>
      </c>
      <c r="F25" t="s">
        <v>226</v>
      </c>
    </row>
    <row r="26" spans="3:6" x14ac:dyDescent="0.2">
      <c r="C26" s="19" t="s">
        <v>4</v>
      </c>
      <c r="D26" s="19" t="s">
        <v>228</v>
      </c>
      <c r="F26" t="s">
        <v>226</v>
      </c>
    </row>
    <row r="27" spans="3:6" x14ac:dyDescent="0.2">
      <c r="C27" s="19" t="s">
        <v>238</v>
      </c>
      <c r="D27" s="19" t="s">
        <v>228</v>
      </c>
      <c r="F27" t="s">
        <v>226</v>
      </c>
    </row>
    <row r="28" spans="3:6" x14ac:dyDescent="0.2">
      <c r="C28" s="19" t="s">
        <v>239</v>
      </c>
      <c r="D28" s="19" t="s">
        <v>228</v>
      </c>
      <c r="F28" t="s">
        <v>226</v>
      </c>
    </row>
    <row r="29" spans="3:6" x14ac:dyDescent="0.2">
      <c r="C29" s="19" t="s">
        <v>240</v>
      </c>
      <c r="D29" s="19" t="s">
        <v>228</v>
      </c>
      <c r="F29" t="s">
        <v>226</v>
      </c>
    </row>
    <row r="30" spans="3:6" x14ac:dyDescent="0.2">
      <c r="C30" s="19" t="s">
        <v>241</v>
      </c>
      <c r="D30" s="19" t="s">
        <v>228</v>
      </c>
      <c r="F30" t="s">
        <v>226</v>
      </c>
    </row>
    <row r="31" spans="3:6" x14ac:dyDescent="0.2">
      <c r="C31" s="19" t="s">
        <v>242</v>
      </c>
      <c r="D31" s="19" t="s">
        <v>228</v>
      </c>
      <c r="F31" t="s">
        <v>226</v>
      </c>
    </row>
    <row r="32" spans="3:6" x14ac:dyDescent="0.2">
      <c r="C32" s="19" t="s">
        <v>243</v>
      </c>
      <c r="D32" s="19" t="s">
        <v>228</v>
      </c>
      <c r="F32" t="s">
        <v>226</v>
      </c>
    </row>
    <row r="33" spans="3:6" x14ac:dyDescent="0.2">
      <c r="C33" s="19" t="s">
        <v>244</v>
      </c>
      <c r="D33" s="19" t="s">
        <v>228</v>
      </c>
      <c r="F33" t="s">
        <v>226</v>
      </c>
    </row>
    <row r="34" spans="3:6" x14ac:dyDescent="0.2">
      <c r="C34" s="19" t="s">
        <v>245</v>
      </c>
      <c r="D34" s="19" t="s">
        <v>228</v>
      </c>
      <c r="F34" t="s">
        <v>226</v>
      </c>
    </row>
    <row r="35" spans="3:6" x14ac:dyDescent="0.2">
      <c r="C35" s="19" t="s">
        <v>246</v>
      </c>
      <c r="D35" s="19" t="s">
        <v>228</v>
      </c>
      <c r="F35" t="s">
        <v>226</v>
      </c>
    </row>
    <row r="36" spans="3:6" x14ac:dyDescent="0.2">
      <c r="C36" s="19" t="s">
        <v>247</v>
      </c>
      <c r="D36" s="19" t="s">
        <v>228</v>
      </c>
      <c r="F36" t="s">
        <v>226</v>
      </c>
    </row>
    <row r="37" spans="3:6" x14ac:dyDescent="0.2">
      <c r="C37" s="19" t="s">
        <v>248</v>
      </c>
      <c r="D37" s="19" t="s">
        <v>228</v>
      </c>
      <c r="F37" t="s">
        <v>226</v>
      </c>
    </row>
    <row r="38" spans="3:6" x14ac:dyDescent="0.2">
      <c r="C38" s="19" t="s">
        <v>249</v>
      </c>
      <c r="D38" s="19" t="s">
        <v>228</v>
      </c>
      <c r="F38" t="s">
        <v>226</v>
      </c>
    </row>
    <row r="39" spans="3:6" x14ac:dyDescent="0.2">
      <c r="C39" s="19" t="s">
        <v>250</v>
      </c>
      <c r="D39" s="19" t="s">
        <v>228</v>
      </c>
      <c r="F39" t="s">
        <v>226</v>
      </c>
    </row>
    <row r="40" spans="3:6" x14ac:dyDescent="0.2">
      <c r="C40" s="19" t="s">
        <v>251</v>
      </c>
      <c r="D40" s="19" t="s">
        <v>228</v>
      </c>
      <c r="F40" t="s">
        <v>226</v>
      </c>
    </row>
    <row r="41" spans="3:6" x14ac:dyDescent="0.2">
      <c r="C41" s="19" t="s">
        <v>252</v>
      </c>
      <c r="D41" s="19" t="s">
        <v>228</v>
      </c>
      <c r="F41" t="s">
        <v>226</v>
      </c>
    </row>
    <row r="42" spans="3:6" x14ac:dyDescent="0.2">
      <c r="C42" s="19" t="s">
        <v>253</v>
      </c>
      <c r="D42" s="19" t="s">
        <v>228</v>
      </c>
      <c r="F42" t="s">
        <v>226</v>
      </c>
    </row>
    <row r="43" spans="3:6" x14ac:dyDescent="0.2">
      <c r="C43" s="19" t="s">
        <v>254</v>
      </c>
      <c r="D43" s="19" t="s">
        <v>228</v>
      </c>
      <c r="F43" t="s">
        <v>226</v>
      </c>
    </row>
    <row r="44" spans="3:6" x14ac:dyDescent="0.2">
      <c r="C44" s="19" t="s">
        <v>255</v>
      </c>
      <c r="D44" s="19" t="s">
        <v>228</v>
      </c>
      <c r="F44" t="s">
        <v>226</v>
      </c>
    </row>
    <row r="45" spans="3:6" x14ac:dyDescent="0.2">
      <c r="C45" s="19" t="s">
        <v>256</v>
      </c>
      <c r="D45" s="19" t="s">
        <v>228</v>
      </c>
      <c r="F45" t="s">
        <v>226</v>
      </c>
    </row>
    <row r="46" spans="3:6" x14ac:dyDescent="0.2">
      <c r="C46" s="19" t="s">
        <v>257</v>
      </c>
      <c r="D46" s="19" t="s">
        <v>228</v>
      </c>
      <c r="F46" t="s">
        <v>226</v>
      </c>
    </row>
    <row r="47" spans="3:6" x14ac:dyDescent="0.2">
      <c r="C47" s="19" t="s">
        <v>258</v>
      </c>
      <c r="D47" s="19" t="s">
        <v>228</v>
      </c>
      <c r="F47" t="s">
        <v>226</v>
      </c>
    </row>
    <row r="48" spans="3:6" x14ac:dyDescent="0.2">
      <c r="C48" s="19" t="s">
        <v>259</v>
      </c>
      <c r="D48" s="19" t="s">
        <v>228</v>
      </c>
      <c r="F48" t="s">
        <v>226</v>
      </c>
    </row>
    <row r="49" spans="3:4" x14ac:dyDescent="0.2">
      <c r="C49" s="19" t="s">
        <v>260</v>
      </c>
      <c r="D49" s="19" t="s">
        <v>228</v>
      </c>
    </row>
    <row r="50" spans="3:4" x14ac:dyDescent="0.2">
      <c r="C50" s="19" t="s">
        <v>261</v>
      </c>
      <c r="D50" s="19" t="s">
        <v>228</v>
      </c>
    </row>
    <row r="51" spans="3:4" x14ac:dyDescent="0.2">
      <c r="C51" s="19" t="s">
        <v>262</v>
      </c>
      <c r="D51" s="19" t="s">
        <v>228</v>
      </c>
    </row>
    <row r="52" spans="3:4" x14ac:dyDescent="0.2">
      <c r="C52" s="19" t="s">
        <v>263</v>
      </c>
      <c r="D52" s="19" t="s">
        <v>228</v>
      </c>
    </row>
    <row r="53" spans="3:4" x14ac:dyDescent="0.2">
      <c r="C53" s="19" t="s">
        <v>264</v>
      </c>
      <c r="D53" s="19" t="s">
        <v>228</v>
      </c>
    </row>
    <row r="54" spans="3:4" x14ac:dyDescent="0.2">
      <c r="C54" s="19" t="s">
        <v>265</v>
      </c>
      <c r="D54" s="19" t="s">
        <v>228</v>
      </c>
    </row>
    <row r="55" spans="3:4" x14ac:dyDescent="0.2">
      <c r="C55" s="19" t="s">
        <v>266</v>
      </c>
      <c r="D55" s="19" t="s">
        <v>228</v>
      </c>
    </row>
    <row r="56" spans="3:4" x14ac:dyDescent="0.2">
      <c r="C56" s="25" t="s">
        <v>267</v>
      </c>
      <c r="D56" s="25" t="s">
        <v>228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3">
    <pageSetUpPr fitToPage="1"/>
  </sheetPr>
  <dimension ref="A1:K18"/>
  <sheetViews>
    <sheetView showGridLines="0" zoomScale="120" zoomScaleNormal="120" zoomScaleSheetLayoutView="142" workbookViewId="0">
      <selection activeCell="I14" sqref="I14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6" width="7.33203125" style="27" customWidth="1"/>
    <col min="7" max="7" width="27.6640625" style="27" customWidth="1"/>
    <col min="8" max="10" width="14.33203125" style="27" customWidth="1"/>
    <col min="11" max="16384" width="23.33203125" style="27"/>
  </cols>
  <sheetData>
    <row r="1" spans="1:11" ht="15" customHeight="1" x14ac:dyDescent="0.25">
      <c r="A1" s="26" t="s">
        <v>50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ht="15" customHeight="1" thickBot="1" x14ac:dyDescent="0.3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3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25">
      <c r="A4" s="99" t="s">
        <v>275</v>
      </c>
      <c r="B4" s="128" t="s">
        <v>189</v>
      </c>
      <c r="C4" s="130" t="s">
        <v>13</v>
      </c>
      <c r="D4" s="118" t="s">
        <v>14</v>
      </c>
      <c r="E4" s="118" t="s">
        <v>14</v>
      </c>
      <c r="F4" s="118" t="s">
        <v>14</v>
      </c>
      <c r="G4" s="74" t="s">
        <v>58</v>
      </c>
      <c r="H4" s="37">
        <v>550950</v>
      </c>
      <c r="I4" s="38">
        <v>829725</v>
      </c>
      <c r="J4" s="67">
        <v>593806.97</v>
      </c>
      <c r="K4" s="39"/>
    </row>
    <row r="5" spans="1:11" s="28" customFormat="1" ht="15" customHeight="1" x14ac:dyDescent="0.2">
      <c r="A5" s="72"/>
      <c r="B5" s="13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142">
        <v>424100</v>
      </c>
      <c r="I5" s="45">
        <v>1059726</v>
      </c>
      <c r="J5" s="71">
        <v>112936.66000000002</v>
      </c>
      <c r="K5" s="39"/>
    </row>
    <row r="6" spans="1:11" s="28" customFormat="1" ht="15" customHeight="1" x14ac:dyDescent="0.2">
      <c r="A6" s="72"/>
      <c r="B6" s="131"/>
      <c r="C6" s="46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142">
        <v>0</v>
      </c>
      <c r="I6" s="45">
        <v>5</v>
      </c>
      <c r="J6" s="71">
        <v>1.36</v>
      </c>
      <c r="K6" s="39"/>
    </row>
    <row r="7" spans="1:11" s="28" customFormat="1" ht="15" customHeight="1" x14ac:dyDescent="0.2">
      <c r="A7" s="72"/>
      <c r="B7" s="131"/>
      <c r="C7" s="46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142">
        <v>1076200</v>
      </c>
      <c r="I7" s="45">
        <v>1200580</v>
      </c>
      <c r="J7" s="71">
        <v>661264.71</v>
      </c>
      <c r="K7" s="39"/>
    </row>
    <row r="8" spans="1:11" s="28" customFormat="1" ht="15" customHeight="1" x14ac:dyDescent="0.2">
      <c r="A8" s="72"/>
      <c r="B8" s="131"/>
      <c r="C8" s="46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142">
        <v>0</v>
      </c>
      <c r="I8" s="45">
        <v>65000</v>
      </c>
      <c r="J8" s="71">
        <v>45212</v>
      </c>
      <c r="K8" s="39"/>
    </row>
    <row r="9" spans="1:11" s="28" customFormat="1" ht="15" customHeight="1" x14ac:dyDescent="0.2">
      <c r="A9" s="72"/>
      <c r="B9" s="131"/>
      <c r="C9" s="46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142">
        <v>10500</v>
      </c>
      <c r="I9" s="45">
        <v>15500</v>
      </c>
      <c r="J9" s="71">
        <v>11198.28</v>
      </c>
      <c r="K9" s="39"/>
    </row>
    <row r="10" spans="1:11" s="28" customFormat="1" ht="15" customHeight="1" x14ac:dyDescent="0.2">
      <c r="A10" s="72"/>
      <c r="B10" s="131"/>
      <c r="C10" s="46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142">
        <v>16000</v>
      </c>
      <c r="I10" s="45">
        <v>16000</v>
      </c>
      <c r="J10" s="71">
        <v>0</v>
      </c>
      <c r="K10" s="39"/>
    </row>
    <row r="11" spans="1:11" s="28" customFormat="1" ht="15" customHeight="1" x14ac:dyDescent="0.2">
      <c r="A11" s="72"/>
      <c r="B11" s="131"/>
      <c r="C11" s="46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142">
        <v>209730</v>
      </c>
      <c r="I11" s="45">
        <v>434700</v>
      </c>
      <c r="J11" s="71">
        <v>79114.41</v>
      </c>
      <c r="K11" s="39"/>
    </row>
    <row r="12" spans="1:11" s="28" customFormat="1" ht="15" customHeight="1" x14ac:dyDescent="0.2">
      <c r="A12" s="72"/>
      <c r="B12" s="131"/>
      <c r="C12" s="46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142">
        <v>0</v>
      </c>
      <c r="I12" s="45">
        <v>0</v>
      </c>
      <c r="J12" s="71">
        <v>0</v>
      </c>
      <c r="K12" s="39"/>
    </row>
    <row r="13" spans="1:11" s="28" customFormat="1" ht="15" customHeight="1" x14ac:dyDescent="0.2">
      <c r="A13" s="72"/>
      <c r="B13" s="131"/>
      <c r="C13" s="46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142">
        <v>0</v>
      </c>
      <c r="I13" s="45">
        <v>0</v>
      </c>
      <c r="J13" s="71">
        <v>0</v>
      </c>
      <c r="K13" s="39"/>
    </row>
    <row r="14" spans="1:11" s="28" customFormat="1" ht="15" customHeight="1" x14ac:dyDescent="0.2">
      <c r="A14" s="72"/>
      <c r="B14" s="129"/>
      <c r="C14" s="50" t="s">
        <v>36</v>
      </c>
      <c r="D14" s="51" t="s">
        <v>14</v>
      </c>
      <c r="E14" s="51" t="s">
        <v>14</v>
      </c>
      <c r="F14" s="51" t="s">
        <v>14</v>
      </c>
      <c r="G14" s="52" t="s">
        <v>64</v>
      </c>
      <c r="H14" s="53">
        <v>0</v>
      </c>
      <c r="I14" s="54">
        <v>0</v>
      </c>
      <c r="J14" s="70">
        <v>0</v>
      </c>
      <c r="K14" s="39"/>
    </row>
    <row r="15" spans="1:11" s="28" customFormat="1" ht="15" customHeight="1" x14ac:dyDescent="0.2">
      <c r="A15" s="72"/>
      <c r="B15" s="151" t="s">
        <v>190</v>
      </c>
      <c r="C15" s="152"/>
      <c r="D15" s="152"/>
      <c r="E15" s="152"/>
      <c r="F15" s="152"/>
      <c r="G15" s="153"/>
      <c r="H15" s="108">
        <f>+SUM(H4:H14)</f>
        <v>2287480</v>
      </c>
      <c r="I15" s="55">
        <f t="shared" ref="I15:J15" si="0">+SUM(I4:I14)</f>
        <v>3621236</v>
      </c>
      <c r="J15" s="56">
        <f t="shared" si="0"/>
        <v>1503534.39</v>
      </c>
      <c r="K15" s="39"/>
    </row>
    <row r="16" spans="1:11" ht="15" customHeight="1" thickBot="1" x14ac:dyDescent="0.3">
      <c r="A16" s="57" t="s">
        <v>49</v>
      </c>
      <c r="B16" s="57"/>
      <c r="C16" s="58"/>
      <c r="D16" s="58"/>
      <c r="E16" s="58"/>
      <c r="F16" s="58"/>
      <c r="G16" s="58"/>
      <c r="H16" s="59">
        <f>+H15</f>
        <v>2287480</v>
      </c>
      <c r="I16" s="59">
        <f>+I15</f>
        <v>3621236</v>
      </c>
      <c r="J16" s="60">
        <f>+J15</f>
        <v>1503534.39</v>
      </c>
    </row>
    <row r="18" spans="9:9" ht="15" customHeight="1" x14ac:dyDescent="0.25">
      <c r="I18" s="61"/>
    </row>
  </sheetData>
  <mergeCells count="1">
    <mergeCell ref="B15:G1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F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4">
    <pageSetUpPr fitToPage="1"/>
  </sheetPr>
  <dimension ref="A1:G11"/>
  <sheetViews>
    <sheetView showGridLines="0" zoomScale="120" zoomScaleNormal="120" zoomScaleSheetLayoutView="142" workbookViewId="0">
      <selection activeCell="G9" sqref="G9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16384" width="23.33203125" style="27"/>
  </cols>
  <sheetData>
    <row r="1" spans="1:7" ht="15" customHeight="1" x14ac:dyDescent="0.25">
      <c r="A1" s="26" t="s">
        <v>65</v>
      </c>
      <c r="B1" s="92"/>
      <c r="C1" s="92"/>
      <c r="D1" s="92"/>
      <c r="E1" s="92"/>
      <c r="F1" s="92"/>
      <c r="G1" s="92"/>
    </row>
    <row r="2" spans="1:7" ht="15" customHeight="1" thickBot="1" x14ac:dyDescent="0.3">
      <c r="B2" s="28"/>
      <c r="C2" s="28"/>
      <c r="G2" s="29" t="s">
        <v>2</v>
      </c>
    </row>
    <row r="3" spans="1:7" ht="31.5" customHeight="1" thickBot="1" x14ac:dyDescent="0.3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7" s="28" customFormat="1" ht="15" customHeight="1" x14ac:dyDescent="0.25">
      <c r="A4" s="99" t="s">
        <v>275</v>
      </c>
      <c r="B4" s="128" t="s">
        <v>189</v>
      </c>
      <c r="C4" s="76" t="s">
        <v>70</v>
      </c>
      <c r="D4" s="66">
        <v>1333755.73</v>
      </c>
      <c r="E4" s="67">
        <v>656927.71999999986</v>
      </c>
      <c r="F4" s="67">
        <v>1503534.39</v>
      </c>
      <c r="G4" s="71">
        <f>+D4+E4-F4</f>
        <v>487149.05999999982</v>
      </c>
    </row>
    <row r="5" spans="1:7" s="28" customFormat="1" ht="15" customHeight="1" x14ac:dyDescent="0.2">
      <c r="A5" s="81"/>
      <c r="B5" s="129"/>
      <c r="C5" s="44" t="s">
        <v>71</v>
      </c>
      <c r="D5" s="69">
        <v>205137.3</v>
      </c>
      <c r="E5" s="70">
        <v>102120.14000000001</v>
      </c>
      <c r="F5" s="70">
        <v>259823.13999999998</v>
      </c>
      <c r="G5" s="70">
        <f>+D5+E5-F5</f>
        <v>47434.300000000017</v>
      </c>
    </row>
    <row r="6" spans="1:7" s="28" customFormat="1" ht="15" customHeight="1" x14ac:dyDescent="0.2">
      <c r="A6" s="81"/>
      <c r="B6" s="151" t="s">
        <v>190</v>
      </c>
      <c r="C6" s="154"/>
      <c r="D6" s="104">
        <f>+D4+D5</f>
        <v>1538893.03</v>
      </c>
      <c r="E6" s="56">
        <f>+E4+E5</f>
        <v>759047.85999999987</v>
      </c>
      <c r="F6" s="56">
        <f>+F4+F5</f>
        <v>1763357.5299999998</v>
      </c>
      <c r="G6" s="75">
        <f>+G4+G5</f>
        <v>534583.35999999987</v>
      </c>
    </row>
    <row r="7" spans="1:7" ht="15" customHeight="1" thickBot="1" x14ac:dyDescent="0.3">
      <c r="A7" s="57" t="s">
        <v>49</v>
      </c>
      <c r="B7" s="57"/>
      <c r="C7" s="58"/>
      <c r="D7" s="60">
        <f>+D6</f>
        <v>1538893.03</v>
      </c>
      <c r="E7" s="60">
        <f t="shared" ref="E7:G7" si="0">+E6</f>
        <v>759047.85999999987</v>
      </c>
      <c r="F7" s="60">
        <f t="shared" si="0"/>
        <v>1763357.5299999998</v>
      </c>
      <c r="G7" s="60">
        <f t="shared" si="0"/>
        <v>534583.35999999987</v>
      </c>
    </row>
    <row r="9" spans="1:7" ht="15" customHeight="1" x14ac:dyDescent="0.25">
      <c r="E9" s="61"/>
      <c r="F9" s="61"/>
    </row>
    <row r="11" spans="1:7" ht="15" customHeight="1" x14ac:dyDescent="0.25">
      <c r="D11" s="61"/>
      <c r="E11" s="78"/>
      <c r="F11" s="61"/>
    </row>
  </sheetData>
  <mergeCells count="1">
    <mergeCell ref="B6:C6"/>
  </mergeCells>
  <printOptions horizontalCentered="1"/>
  <pageMargins left="0.70866141732283472" right="0.70866141732283472" top="0.59055118110236227" bottom="0.55118110236220474" header="0.31496062992125984" footer="0.31496062992125984"/>
  <pageSetup scale="67" fitToHeight="37" orientation="landscape" horizontalDpi="4294967295" verticalDpi="4294967295" r:id="rId1"/>
  <rowBreaks count="1" manualBreakCount="1">
    <brk id="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1">
    <pageSetUpPr fitToPage="1"/>
  </sheetPr>
  <dimension ref="A1:J48"/>
  <sheetViews>
    <sheetView showGridLines="0" zoomScale="120" zoomScaleNormal="120" zoomScaleSheetLayoutView="95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J36" sqref="J36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5" width="7.33203125" style="27" customWidth="1"/>
    <col min="6" max="6" width="34.6640625" style="27" customWidth="1"/>
    <col min="7" max="9" width="14.33203125" style="27" customWidth="1"/>
    <col min="10" max="16384" width="23.33203125" style="27"/>
  </cols>
  <sheetData>
    <row r="1" spans="1:10" ht="15" customHeight="1" x14ac:dyDescent="0.25">
      <c r="A1" s="26" t="s">
        <v>72</v>
      </c>
      <c r="B1" s="26"/>
      <c r="C1" s="26"/>
      <c r="D1" s="26"/>
      <c r="E1" s="26"/>
      <c r="F1" s="26"/>
      <c r="G1" s="26"/>
      <c r="H1" s="26"/>
      <c r="I1" s="26"/>
    </row>
    <row r="2" spans="1:10" ht="15" customHeight="1" thickBot="1" x14ac:dyDescent="0.3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3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30" t="s">
        <v>8</v>
      </c>
      <c r="G3" s="31" t="s">
        <v>9</v>
      </c>
      <c r="H3" s="31" t="s">
        <v>10</v>
      </c>
      <c r="I3" s="31" t="s">
        <v>11</v>
      </c>
    </row>
    <row r="4" spans="1:10" s="28" customFormat="1" ht="15" customHeight="1" x14ac:dyDescent="0.2">
      <c r="A4" s="99" t="s">
        <v>276</v>
      </c>
      <c r="B4" s="127" t="s">
        <v>73</v>
      </c>
      <c r="C4" s="34" t="s">
        <v>13</v>
      </c>
      <c r="D4" s="35" t="s">
        <v>14</v>
      </c>
      <c r="E4" s="35" t="s">
        <v>14</v>
      </c>
      <c r="F4" s="36" t="s">
        <v>15</v>
      </c>
      <c r="G4" s="37">
        <v>0</v>
      </c>
      <c r="H4" s="38">
        <v>0</v>
      </c>
      <c r="I4" s="67">
        <v>0</v>
      </c>
      <c r="J4" s="39"/>
    </row>
    <row r="5" spans="1:10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4" t="s">
        <v>17</v>
      </c>
      <c r="G5" s="144">
        <v>0</v>
      </c>
      <c r="H5" s="45">
        <v>0</v>
      </c>
      <c r="I5" s="71">
        <v>0</v>
      </c>
    </row>
    <row r="6" spans="1:10" s="28" customFormat="1" ht="15" customHeight="1" x14ac:dyDescent="0.2">
      <c r="A6" s="40"/>
      <c r="B6" s="41"/>
      <c r="C6" s="46" t="s">
        <v>18</v>
      </c>
      <c r="D6" s="43" t="s">
        <v>14</v>
      </c>
      <c r="E6" s="43" t="s">
        <v>14</v>
      </c>
      <c r="F6" s="44" t="s">
        <v>19</v>
      </c>
      <c r="G6" s="144">
        <v>0</v>
      </c>
      <c r="H6" s="45">
        <v>0</v>
      </c>
      <c r="I6" s="71">
        <v>0</v>
      </c>
      <c r="J6" s="39"/>
    </row>
    <row r="7" spans="1:10" s="28" customFormat="1" ht="15" customHeight="1" x14ac:dyDescent="0.2">
      <c r="A7" s="40"/>
      <c r="B7" s="41"/>
      <c r="C7" s="46" t="s">
        <v>20</v>
      </c>
      <c r="D7" s="43" t="s">
        <v>14</v>
      </c>
      <c r="E7" s="43" t="s">
        <v>14</v>
      </c>
      <c r="F7" s="44" t="s">
        <v>21</v>
      </c>
      <c r="G7" s="144">
        <v>1532560</v>
      </c>
      <c r="H7" s="45">
        <v>1414290</v>
      </c>
      <c r="I7" s="71">
        <v>1369126.8599999999</v>
      </c>
      <c r="J7" s="39"/>
    </row>
    <row r="8" spans="1:10" s="28" customFormat="1" ht="15" customHeight="1" x14ac:dyDescent="0.2">
      <c r="A8" s="40"/>
      <c r="B8" s="41"/>
      <c r="C8" s="46" t="s">
        <v>22</v>
      </c>
      <c r="D8" s="43" t="s">
        <v>14</v>
      </c>
      <c r="E8" s="43" t="s">
        <v>14</v>
      </c>
      <c r="F8" s="44" t="s">
        <v>23</v>
      </c>
      <c r="G8" s="144">
        <v>0</v>
      </c>
      <c r="H8" s="45">
        <v>0</v>
      </c>
      <c r="I8" s="71">
        <v>0</v>
      </c>
      <c r="J8" s="39"/>
    </row>
    <row r="9" spans="1:10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4" t="s">
        <v>25</v>
      </c>
      <c r="G9" s="144">
        <v>2578150</v>
      </c>
      <c r="H9" s="45">
        <v>2715300</v>
      </c>
      <c r="I9" s="71">
        <v>2590750</v>
      </c>
      <c r="J9" s="39"/>
    </row>
    <row r="10" spans="1:10" s="28" customFormat="1" ht="15" customHeight="1" x14ac:dyDescent="0.2">
      <c r="A10" s="41"/>
      <c r="B10" s="41"/>
      <c r="C10" s="46"/>
      <c r="D10" s="43"/>
      <c r="E10" s="43"/>
      <c r="F10" s="47" t="s">
        <v>26</v>
      </c>
      <c r="G10" s="144">
        <v>2575750</v>
      </c>
      <c r="H10" s="45">
        <v>2715300</v>
      </c>
      <c r="I10" s="71">
        <v>2590750</v>
      </c>
      <c r="J10" s="39"/>
    </row>
    <row r="11" spans="1:10" s="28" customFormat="1" ht="15" customHeight="1" x14ac:dyDescent="0.2">
      <c r="A11" s="41"/>
      <c r="B11" s="41"/>
      <c r="C11" s="46"/>
      <c r="D11" s="43"/>
      <c r="E11" s="43"/>
      <c r="F11" s="48" t="s">
        <v>27</v>
      </c>
      <c r="G11" s="144">
        <v>0</v>
      </c>
      <c r="H11" s="45">
        <v>0</v>
      </c>
      <c r="I11" s="71">
        <v>0</v>
      </c>
      <c r="J11" s="39"/>
    </row>
    <row r="12" spans="1:10" s="28" customFormat="1" ht="15" customHeight="1" x14ac:dyDescent="0.2">
      <c r="A12" s="41"/>
      <c r="B12" s="41"/>
      <c r="C12" s="46" t="s">
        <v>28</v>
      </c>
      <c r="D12" s="43" t="s">
        <v>14</v>
      </c>
      <c r="E12" s="43" t="s">
        <v>14</v>
      </c>
      <c r="F12" s="44" t="s">
        <v>29</v>
      </c>
      <c r="G12" s="144">
        <v>277690</v>
      </c>
      <c r="H12" s="45">
        <v>317880</v>
      </c>
      <c r="I12" s="71">
        <v>354849.31999999995</v>
      </c>
      <c r="J12" s="39"/>
    </row>
    <row r="13" spans="1:10" s="28" customFormat="1" ht="15" customHeight="1" x14ac:dyDescent="0.2">
      <c r="A13" s="41"/>
      <c r="B13" s="41"/>
      <c r="C13" s="46" t="s">
        <v>30</v>
      </c>
      <c r="D13" s="43" t="s">
        <v>14</v>
      </c>
      <c r="E13" s="43" t="s">
        <v>14</v>
      </c>
      <c r="F13" s="44" t="s">
        <v>31</v>
      </c>
      <c r="G13" s="144">
        <v>20</v>
      </c>
      <c r="H13" s="45">
        <v>200</v>
      </c>
      <c r="I13" s="71">
        <v>1196.2</v>
      </c>
      <c r="J13" s="49"/>
    </row>
    <row r="14" spans="1:10" s="28" customFormat="1" ht="15" customHeight="1" x14ac:dyDescent="0.2">
      <c r="A14" s="41"/>
      <c r="B14" s="41"/>
      <c r="C14" s="46" t="s">
        <v>32</v>
      </c>
      <c r="D14" s="43" t="s">
        <v>14</v>
      </c>
      <c r="E14" s="43" t="s">
        <v>14</v>
      </c>
      <c r="F14" s="44" t="s">
        <v>33</v>
      </c>
      <c r="G14" s="144">
        <v>0</v>
      </c>
      <c r="H14" s="45">
        <v>0</v>
      </c>
      <c r="I14" s="71">
        <v>0</v>
      </c>
      <c r="J14" s="39"/>
    </row>
    <row r="15" spans="1:10" s="28" customFormat="1" ht="15" customHeight="1" x14ac:dyDescent="0.2">
      <c r="A15" s="41"/>
      <c r="B15" s="41"/>
      <c r="C15" s="46" t="s">
        <v>34</v>
      </c>
      <c r="D15" s="43" t="s">
        <v>14</v>
      </c>
      <c r="E15" s="43" t="s">
        <v>14</v>
      </c>
      <c r="F15" s="44" t="s">
        <v>35</v>
      </c>
      <c r="G15" s="144">
        <v>1438621</v>
      </c>
      <c r="H15" s="45">
        <v>1338000</v>
      </c>
      <c r="I15" s="71">
        <v>802912.5</v>
      </c>
      <c r="J15" s="39"/>
    </row>
    <row r="16" spans="1:10" s="28" customFormat="1" ht="15" customHeight="1" x14ac:dyDescent="0.2">
      <c r="A16" s="41"/>
      <c r="B16" s="41"/>
      <c r="C16" s="46"/>
      <c r="D16" s="43"/>
      <c r="E16" s="43"/>
      <c r="F16" s="47" t="s">
        <v>26</v>
      </c>
      <c r="G16" s="144">
        <v>1070550</v>
      </c>
      <c r="H16" s="45">
        <v>1338000</v>
      </c>
      <c r="I16" s="71">
        <v>802912.5</v>
      </c>
      <c r="J16" s="39"/>
    </row>
    <row r="17" spans="1:10" s="28" customFormat="1" ht="15" customHeight="1" x14ac:dyDescent="0.2">
      <c r="A17" s="41"/>
      <c r="B17" s="41"/>
      <c r="C17" s="46"/>
      <c r="D17" s="43"/>
      <c r="E17" s="43"/>
      <c r="F17" s="48" t="s">
        <v>27</v>
      </c>
      <c r="G17" s="144">
        <v>368071</v>
      </c>
      <c r="H17" s="45">
        <v>0</v>
      </c>
      <c r="I17" s="71">
        <v>0</v>
      </c>
      <c r="J17" s="39"/>
    </row>
    <row r="18" spans="1:10" s="28" customFormat="1" ht="15" customHeight="1" x14ac:dyDescent="0.2">
      <c r="A18" s="41"/>
      <c r="B18" s="41"/>
      <c r="C18" s="46" t="s">
        <v>36</v>
      </c>
      <c r="D18" s="43" t="s">
        <v>14</v>
      </c>
      <c r="E18" s="43" t="s">
        <v>14</v>
      </c>
      <c r="F18" s="44" t="s">
        <v>37</v>
      </c>
      <c r="G18" s="144">
        <v>0</v>
      </c>
      <c r="H18" s="45">
        <v>0</v>
      </c>
      <c r="I18" s="71">
        <v>0</v>
      </c>
      <c r="J18" s="39"/>
    </row>
    <row r="19" spans="1:10" s="28" customFormat="1" ht="15" customHeight="1" x14ac:dyDescent="0.2">
      <c r="A19" s="41"/>
      <c r="B19" s="41"/>
      <c r="C19" s="46" t="s">
        <v>38</v>
      </c>
      <c r="D19" s="43" t="s">
        <v>14</v>
      </c>
      <c r="E19" s="43" t="s">
        <v>14</v>
      </c>
      <c r="F19" s="44" t="s">
        <v>39</v>
      </c>
      <c r="G19" s="144">
        <v>0</v>
      </c>
      <c r="H19" s="45">
        <v>0</v>
      </c>
      <c r="I19" s="71">
        <v>0</v>
      </c>
      <c r="J19" s="39"/>
    </row>
    <row r="20" spans="1:10" s="28" customFormat="1" ht="15" customHeight="1" x14ac:dyDescent="0.2">
      <c r="A20" s="41"/>
      <c r="B20" s="41"/>
      <c r="C20" s="46" t="s">
        <v>40</v>
      </c>
      <c r="D20" s="43" t="s">
        <v>14</v>
      </c>
      <c r="E20" s="43" t="s">
        <v>14</v>
      </c>
      <c r="F20" s="44" t="s">
        <v>41</v>
      </c>
      <c r="G20" s="144">
        <v>0</v>
      </c>
      <c r="H20" s="45">
        <v>0</v>
      </c>
      <c r="I20" s="71">
        <v>0</v>
      </c>
      <c r="J20" s="39"/>
    </row>
    <row r="21" spans="1:10" s="28" customFormat="1" ht="15" customHeight="1" x14ac:dyDescent="0.2">
      <c r="A21" s="41"/>
      <c r="B21" s="41"/>
      <c r="C21" s="46" t="s">
        <v>42</v>
      </c>
      <c r="D21" s="43" t="s">
        <v>14</v>
      </c>
      <c r="E21" s="43" t="s">
        <v>14</v>
      </c>
      <c r="F21" s="44" t="s">
        <v>43</v>
      </c>
      <c r="G21" s="144">
        <v>0</v>
      </c>
      <c r="H21" s="45">
        <v>0</v>
      </c>
      <c r="I21" s="71">
        <v>0</v>
      </c>
      <c r="J21" s="39"/>
    </row>
    <row r="22" spans="1:10" s="28" customFormat="1" ht="15" customHeight="1" x14ac:dyDescent="0.2">
      <c r="A22" s="41"/>
      <c r="B22" s="41"/>
      <c r="C22" s="46" t="s">
        <v>44</v>
      </c>
      <c r="D22" s="43" t="s">
        <v>14</v>
      </c>
      <c r="E22" s="43" t="s">
        <v>14</v>
      </c>
      <c r="F22" s="44" t="s">
        <v>45</v>
      </c>
      <c r="G22" s="144">
        <v>2000</v>
      </c>
      <c r="H22" s="45">
        <v>2000</v>
      </c>
      <c r="I22" s="71">
        <v>887.53</v>
      </c>
      <c r="J22" s="39"/>
    </row>
    <row r="23" spans="1:10" s="28" customFormat="1" ht="15" customHeight="1" x14ac:dyDescent="0.2">
      <c r="A23" s="41"/>
      <c r="B23" s="41"/>
      <c r="C23" s="50" t="s">
        <v>46</v>
      </c>
      <c r="D23" s="51" t="s">
        <v>14</v>
      </c>
      <c r="E23" s="51" t="s">
        <v>14</v>
      </c>
      <c r="F23" s="52" t="s">
        <v>47</v>
      </c>
      <c r="G23" s="53">
        <v>672881</v>
      </c>
      <c r="H23" s="54">
        <v>155000</v>
      </c>
      <c r="I23" s="70">
        <v>156420.85999999999</v>
      </c>
      <c r="J23" s="39"/>
    </row>
    <row r="24" spans="1:10" s="28" customFormat="1" ht="15" customHeight="1" x14ac:dyDescent="0.2">
      <c r="A24" s="41"/>
      <c r="B24" s="155" t="s">
        <v>74</v>
      </c>
      <c r="C24" s="156"/>
      <c r="D24" s="156"/>
      <c r="E24" s="156"/>
      <c r="F24" s="157"/>
      <c r="G24" s="136">
        <f>+SUM(G4:G23)-G16-G17-G10-G11</f>
        <v>6501922</v>
      </c>
      <c r="H24" s="136">
        <f>+SUM(H4:H23)-H16-H17-H10-H11</f>
        <v>5942670</v>
      </c>
      <c r="I24" s="75">
        <f>+SUM(I4:I23)-I16-I17-I10-I11</f>
        <v>5276143.2699999977</v>
      </c>
      <c r="J24" s="39"/>
    </row>
    <row r="25" spans="1:10" s="28" customFormat="1" ht="15" customHeight="1" x14ac:dyDescent="0.2">
      <c r="A25" s="72"/>
      <c r="B25" s="137" t="s">
        <v>278</v>
      </c>
      <c r="C25" s="130" t="s">
        <v>13</v>
      </c>
      <c r="D25" s="118" t="s">
        <v>14</v>
      </c>
      <c r="E25" s="118" t="s">
        <v>14</v>
      </c>
      <c r="F25" s="74" t="s">
        <v>15</v>
      </c>
      <c r="G25" s="109">
        <v>0</v>
      </c>
      <c r="H25" s="110">
        <v>0</v>
      </c>
      <c r="I25" s="68">
        <v>0</v>
      </c>
      <c r="J25" s="39"/>
    </row>
    <row r="26" spans="1:10" s="28" customFormat="1" ht="15" customHeight="1" x14ac:dyDescent="0.2">
      <c r="A26" s="72"/>
      <c r="B26" s="41"/>
      <c r="C26" s="42" t="s">
        <v>16</v>
      </c>
      <c r="D26" s="43" t="s">
        <v>14</v>
      </c>
      <c r="E26" s="43" t="s">
        <v>14</v>
      </c>
      <c r="F26" s="44" t="s">
        <v>17</v>
      </c>
      <c r="G26" s="142">
        <v>0</v>
      </c>
      <c r="H26" s="45">
        <v>0</v>
      </c>
      <c r="I26" s="71">
        <v>0</v>
      </c>
      <c r="J26" s="39"/>
    </row>
    <row r="27" spans="1:10" s="28" customFormat="1" ht="15" customHeight="1" x14ac:dyDescent="0.2">
      <c r="A27" s="72"/>
      <c r="B27" s="41"/>
      <c r="C27" s="46" t="s">
        <v>18</v>
      </c>
      <c r="D27" s="43" t="s">
        <v>14</v>
      </c>
      <c r="E27" s="43" t="s">
        <v>14</v>
      </c>
      <c r="F27" s="44" t="s">
        <v>19</v>
      </c>
      <c r="G27" s="142">
        <v>0</v>
      </c>
      <c r="H27" s="45">
        <v>0</v>
      </c>
      <c r="I27" s="71">
        <v>0</v>
      </c>
      <c r="J27" s="39"/>
    </row>
    <row r="28" spans="1:10" s="28" customFormat="1" ht="15" customHeight="1" x14ac:dyDescent="0.2">
      <c r="A28" s="72"/>
      <c r="B28" s="41"/>
      <c r="C28" s="46" t="s">
        <v>20</v>
      </c>
      <c r="D28" s="43" t="s">
        <v>14</v>
      </c>
      <c r="E28" s="43" t="s">
        <v>14</v>
      </c>
      <c r="F28" s="44" t="s">
        <v>21</v>
      </c>
      <c r="G28" s="142">
        <v>0</v>
      </c>
      <c r="H28" s="45">
        <v>0</v>
      </c>
      <c r="I28" s="71">
        <v>0</v>
      </c>
      <c r="J28" s="39"/>
    </row>
    <row r="29" spans="1:10" s="28" customFormat="1" ht="15" customHeight="1" x14ac:dyDescent="0.2">
      <c r="A29" s="72"/>
      <c r="B29" s="41"/>
      <c r="C29" s="46" t="s">
        <v>22</v>
      </c>
      <c r="D29" s="43" t="s">
        <v>14</v>
      </c>
      <c r="E29" s="43" t="s">
        <v>14</v>
      </c>
      <c r="F29" s="44" t="s">
        <v>23</v>
      </c>
      <c r="G29" s="142">
        <v>346920</v>
      </c>
      <c r="H29" s="45">
        <v>346920</v>
      </c>
      <c r="I29" s="71">
        <v>330889.44999999995</v>
      </c>
      <c r="J29" s="39"/>
    </row>
    <row r="30" spans="1:10" s="28" customFormat="1" ht="15" customHeight="1" x14ac:dyDescent="0.2">
      <c r="A30" s="72"/>
      <c r="B30" s="41"/>
      <c r="C30" s="46" t="s">
        <v>24</v>
      </c>
      <c r="D30" s="43" t="s">
        <v>14</v>
      </c>
      <c r="E30" s="43" t="s">
        <v>14</v>
      </c>
      <c r="F30" s="44" t="s">
        <v>25</v>
      </c>
      <c r="G30" s="142">
        <v>0</v>
      </c>
      <c r="H30" s="45">
        <v>0</v>
      </c>
      <c r="I30" s="71">
        <v>0</v>
      </c>
      <c r="J30" s="39"/>
    </row>
    <row r="31" spans="1:10" s="28" customFormat="1" ht="15" customHeight="1" x14ac:dyDescent="0.2">
      <c r="A31" s="72"/>
      <c r="B31" s="41"/>
      <c r="C31" s="46"/>
      <c r="D31" s="43"/>
      <c r="E31" s="43"/>
      <c r="F31" s="47" t="s">
        <v>26</v>
      </c>
      <c r="G31" s="142">
        <v>0</v>
      </c>
      <c r="H31" s="45">
        <v>0</v>
      </c>
      <c r="I31" s="71">
        <v>0</v>
      </c>
      <c r="J31" s="39"/>
    </row>
    <row r="32" spans="1:10" s="28" customFormat="1" ht="15" customHeight="1" x14ac:dyDescent="0.2">
      <c r="A32" s="72"/>
      <c r="B32" s="41"/>
      <c r="C32" s="46"/>
      <c r="D32" s="43"/>
      <c r="E32" s="43"/>
      <c r="F32" s="48" t="s">
        <v>27</v>
      </c>
      <c r="G32" s="142">
        <v>0</v>
      </c>
      <c r="H32" s="45">
        <v>0</v>
      </c>
      <c r="I32" s="71">
        <v>0</v>
      </c>
      <c r="J32" s="39"/>
    </row>
    <row r="33" spans="1:10" s="28" customFormat="1" ht="15" customHeight="1" x14ac:dyDescent="0.2">
      <c r="A33" s="72"/>
      <c r="B33" s="41"/>
      <c r="C33" s="46" t="s">
        <v>28</v>
      </c>
      <c r="D33" s="43" t="s">
        <v>14</v>
      </c>
      <c r="E33" s="43" t="s">
        <v>14</v>
      </c>
      <c r="F33" s="44" t="s">
        <v>29</v>
      </c>
      <c r="G33" s="142">
        <v>0</v>
      </c>
      <c r="H33" s="45">
        <v>0</v>
      </c>
      <c r="I33" s="71">
        <v>0</v>
      </c>
      <c r="J33" s="39"/>
    </row>
    <row r="34" spans="1:10" s="28" customFormat="1" ht="15" customHeight="1" x14ac:dyDescent="0.2">
      <c r="A34" s="72"/>
      <c r="B34" s="41"/>
      <c r="C34" s="46" t="s">
        <v>30</v>
      </c>
      <c r="D34" s="43" t="s">
        <v>14</v>
      </c>
      <c r="E34" s="43" t="s">
        <v>14</v>
      </c>
      <c r="F34" s="44" t="s">
        <v>31</v>
      </c>
      <c r="G34" s="142">
        <v>0</v>
      </c>
      <c r="H34" s="45">
        <v>0</v>
      </c>
      <c r="I34" s="71">
        <v>0</v>
      </c>
      <c r="J34" s="39"/>
    </row>
    <row r="35" spans="1:10" s="28" customFormat="1" ht="15" customHeight="1" x14ac:dyDescent="0.2">
      <c r="A35" s="72"/>
      <c r="B35" s="41"/>
      <c r="C35" s="46" t="s">
        <v>32</v>
      </c>
      <c r="D35" s="43" t="s">
        <v>14</v>
      </c>
      <c r="E35" s="43" t="s">
        <v>14</v>
      </c>
      <c r="F35" s="44" t="s">
        <v>33</v>
      </c>
      <c r="G35" s="142">
        <v>0</v>
      </c>
      <c r="H35" s="45">
        <v>0</v>
      </c>
      <c r="I35" s="71">
        <v>0</v>
      </c>
      <c r="J35" s="39"/>
    </row>
    <row r="36" spans="1:10" s="28" customFormat="1" ht="15" customHeight="1" x14ac:dyDescent="0.2">
      <c r="A36" s="72"/>
      <c r="B36" s="41"/>
      <c r="C36" s="46" t="s">
        <v>34</v>
      </c>
      <c r="D36" s="43" t="s">
        <v>14</v>
      </c>
      <c r="E36" s="43" t="s">
        <v>14</v>
      </c>
      <c r="F36" s="44" t="s">
        <v>35</v>
      </c>
      <c r="G36" s="142">
        <v>0</v>
      </c>
      <c r="H36" s="45">
        <v>0</v>
      </c>
      <c r="I36" s="71">
        <v>0</v>
      </c>
      <c r="J36" s="39"/>
    </row>
    <row r="37" spans="1:10" s="28" customFormat="1" ht="15" customHeight="1" x14ac:dyDescent="0.2">
      <c r="A37" s="72"/>
      <c r="B37" s="41"/>
      <c r="C37" s="46"/>
      <c r="D37" s="43"/>
      <c r="E37" s="43"/>
      <c r="F37" s="47" t="s">
        <v>26</v>
      </c>
      <c r="G37" s="142">
        <v>0</v>
      </c>
      <c r="H37" s="45">
        <v>0</v>
      </c>
      <c r="I37" s="71">
        <v>0</v>
      </c>
      <c r="J37" s="39"/>
    </row>
    <row r="38" spans="1:10" s="28" customFormat="1" ht="15" customHeight="1" x14ac:dyDescent="0.2">
      <c r="A38" s="72"/>
      <c r="B38" s="41"/>
      <c r="C38" s="46"/>
      <c r="D38" s="43"/>
      <c r="E38" s="43"/>
      <c r="F38" s="48" t="s">
        <v>27</v>
      </c>
      <c r="G38" s="142">
        <v>0</v>
      </c>
      <c r="H38" s="45">
        <v>0</v>
      </c>
      <c r="I38" s="71">
        <v>0</v>
      </c>
      <c r="J38" s="39"/>
    </row>
    <row r="39" spans="1:10" s="28" customFormat="1" ht="15" customHeight="1" x14ac:dyDescent="0.2">
      <c r="A39" s="72"/>
      <c r="B39" s="41"/>
      <c r="C39" s="46" t="s">
        <v>36</v>
      </c>
      <c r="D39" s="43" t="s">
        <v>14</v>
      </c>
      <c r="E39" s="43" t="s">
        <v>14</v>
      </c>
      <c r="F39" s="44" t="s">
        <v>37</v>
      </c>
      <c r="G39" s="142">
        <v>40250000</v>
      </c>
      <c r="H39" s="45">
        <v>40250000</v>
      </c>
      <c r="I39" s="71">
        <v>2819326.8200000003</v>
      </c>
      <c r="J39" s="39"/>
    </row>
    <row r="40" spans="1:10" s="28" customFormat="1" ht="15" customHeight="1" x14ac:dyDescent="0.2">
      <c r="A40" s="72"/>
      <c r="B40" s="41"/>
      <c r="C40" s="46" t="s">
        <v>38</v>
      </c>
      <c r="D40" s="43" t="s">
        <v>14</v>
      </c>
      <c r="E40" s="43" t="s">
        <v>14</v>
      </c>
      <c r="F40" s="44" t="s">
        <v>39</v>
      </c>
      <c r="G40" s="142">
        <v>32500000</v>
      </c>
      <c r="H40" s="45">
        <v>32500000</v>
      </c>
      <c r="I40" s="71">
        <v>0</v>
      </c>
      <c r="J40" s="39"/>
    </row>
    <row r="41" spans="1:10" s="28" customFormat="1" ht="15" customHeight="1" x14ac:dyDescent="0.2">
      <c r="A41" s="72"/>
      <c r="B41" s="41"/>
      <c r="C41" s="46" t="s">
        <v>40</v>
      </c>
      <c r="D41" s="43" t="s">
        <v>14</v>
      </c>
      <c r="E41" s="43" t="s">
        <v>14</v>
      </c>
      <c r="F41" s="44" t="s">
        <v>41</v>
      </c>
      <c r="G41" s="142">
        <v>0</v>
      </c>
      <c r="H41" s="45">
        <v>0</v>
      </c>
      <c r="I41" s="71">
        <v>0</v>
      </c>
      <c r="J41" s="39"/>
    </row>
    <row r="42" spans="1:10" s="28" customFormat="1" ht="15" customHeight="1" x14ac:dyDescent="0.2">
      <c r="A42" s="72"/>
      <c r="B42" s="41"/>
      <c r="C42" s="46" t="s">
        <v>42</v>
      </c>
      <c r="D42" s="43" t="s">
        <v>14</v>
      </c>
      <c r="E42" s="43" t="s">
        <v>14</v>
      </c>
      <c r="F42" s="44" t="s">
        <v>43</v>
      </c>
      <c r="G42" s="142">
        <v>0</v>
      </c>
      <c r="H42" s="45">
        <v>0</v>
      </c>
      <c r="I42" s="71">
        <v>0</v>
      </c>
      <c r="J42" s="39"/>
    </row>
    <row r="43" spans="1:10" s="28" customFormat="1" ht="15" customHeight="1" x14ac:dyDescent="0.2">
      <c r="A43" s="72"/>
      <c r="B43" s="41"/>
      <c r="C43" s="46" t="s">
        <v>44</v>
      </c>
      <c r="D43" s="43" t="s">
        <v>14</v>
      </c>
      <c r="E43" s="43" t="s">
        <v>14</v>
      </c>
      <c r="F43" s="44" t="s">
        <v>45</v>
      </c>
      <c r="G43" s="142">
        <v>0</v>
      </c>
      <c r="H43" s="45">
        <v>0</v>
      </c>
      <c r="I43" s="71">
        <v>0</v>
      </c>
      <c r="J43" s="39"/>
    </row>
    <row r="44" spans="1:10" s="28" customFormat="1" ht="15" customHeight="1" x14ac:dyDescent="0.2">
      <c r="A44" s="72"/>
      <c r="B44" s="41"/>
      <c r="C44" s="50" t="s">
        <v>46</v>
      </c>
      <c r="D44" s="51" t="s">
        <v>14</v>
      </c>
      <c r="E44" s="51" t="s">
        <v>14</v>
      </c>
      <c r="F44" s="52" t="s">
        <v>47</v>
      </c>
      <c r="G44" s="53">
        <v>0</v>
      </c>
      <c r="H44" s="54">
        <v>0</v>
      </c>
      <c r="I44" s="70">
        <v>0</v>
      </c>
      <c r="J44" s="39"/>
    </row>
    <row r="45" spans="1:10" s="28" customFormat="1" ht="15" customHeight="1" x14ac:dyDescent="0.2">
      <c r="A45" s="72"/>
      <c r="B45" s="151" t="s">
        <v>279</v>
      </c>
      <c r="C45" s="152"/>
      <c r="D45" s="152"/>
      <c r="E45" s="152"/>
      <c r="F45" s="153"/>
      <c r="G45" s="55">
        <f>+SUM(G25:G44)-G37-G38-G31-G32</f>
        <v>73096920</v>
      </c>
      <c r="H45" s="55">
        <f>+SUM(H25:H44)-H37-H38-H31-H32</f>
        <v>73096920</v>
      </c>
      <c r="I45" s="56">
        <f>+SUM(I25:I44)-I37-I38-I31-I32</f>
        <v>3150216.2700000005</v>
      </c>
      <c r="J45" s="39"/>
    </row>
    <row r="46" spans="1:10" ht="15" customHeight="1" thickBot="1" x14ac:dyDescent="0.3">
      <c r="A46" s="57" t="s">
        <v>75</v>
      </c>
      <c r="B46" s="57"/>
      <c r="C46" s="58"/>
      <c r="D46" s="58"/>
      <c r="E46" s="58"/>
      <c r="F46" s="58"/>
      <c r="G46" s="59">
        <f>+G24+G45</f>
        <v>79598842</v>
      </c>
      <c r="H46" s="59">
        <f>+H24+H45</f>
        <v>79039590</v>
      </c>
      <c r="I46" s="60">
        <f>+I24+I45</f>
        <v>8426359.5399999991</v>
      </c>
    </row>
    <row r="47" spans="1:10" ht="15" customHeight="1" x14ac:dyDescent="0.25">
      <c r="I47" s="61"/>
    </row>
    <row r="48" spans="1:10" ht="15" customHeight="1" x14ac:dyDescent="0.25">
      <c r="H48" s="61"/>
      <c r="I48" s="61"/>
    </row>
  </sheetData>
  <mergeCells count="2">
    <mergeCell ref="B24:F24"/>
    <mergeCell ref="B45:F45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 B26:F44 C25:F25 C45:F4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">
    <pageSetUpPr fitToPage="1"/>
  </sheetPr>
  <dimension ref="A1:K32"/>
  <sheetViews>
    <sheetView showGridLines="0" zoomScale="120" zoomScaleNormal="120" zoomScaleSheetLayoutView="100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J17" sqref="J17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6" width="7.33203125" style="27" customWidth="1"/>
    <col min="7" max="7" width="27.1640625" style="27" customWidth="1"/>
    <col min="8" max="10" width="14.33203125" style="27" customWidth="1"/>
    <col min="11" max="16384" width="23.33203125" style="27"/>
  </cols>
  <sheetData>
    <row r="1" spans="1:11" ht="15" customHeight="1" x14ac:dyDescent="0.25">
      <c r="A1" s="26" t="s">
        <v>76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ht="15" customHeight="1" thickBot="1" x14ac:dyDescent="0.3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3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25">
      <c r="A4" s="99" t="s">
        <v>276</v>
      </c>
      <c r="B4" s="126" t="s">
        <v>73</v>
      </c>
      <c r="C4" s="34" t="s">
        <v>13</v>
      </c>
      <c r="D4" s="35" t="s">
        <v>14</v>
      </c>
      <c r="E4" s="35" t="s">
        <v>14</v>
      </c>
      <c r="F4" s="35" t="s">
        <v>14</v>
      </c>
      <c r="G4" s="36" t="s">
        <v>58</v>
      </c>
      <c r="H4" s="37">
        <v>3519568</v>
      </c>
      <c r="I4" s="38">
        <v>3792630</v>
      </c>
      <c r="J4" s="67">
        <v>3672074.1300000004</v>
      </c>
      <c r="K4" s="39"/>
    </row>
    <row r="5" spans="1:11" s="28" customFormat="1" ht="15" customHeight="1" x14ac:dyDescent="0.2">
      <c r="A5" s="40"/>
      <c r="B5" s="41"/>
      <c r="C5" s="42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142">
        <v>1659454</v>
      </c>
      <c r="I5" s="45">
        <v>1721230</v>
      </c>
      <c r="J5" s="71">
        <v>1066033.7400000002</v>
      </c>
    </row>
    <row r="6" spans="1:11" s="28" customFormat="1" ht="15" customHeight="1" x14ac:dyDescent="0.2">
      <c r="A6" s="40"/>
      <c r="B6" s="41"/>
      <c r="C6" s="46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142">
        <v>20</v>
      </c>
      <c r="I6" s="45">
        <v>20</v>
      </c>
      <c r="J6" s="71">
        <v>0</v>
      </c>
      <c r="K6" s="39"/>
    </row>
    <row r="7" spans="1:11" s="28" customFormat="1" ht="15" customHeight="1" x14ac:dyDescent="0.2">
      <c r="A7" s="40"/>
      <c r="B7" s="41"/>
      <c r="C7" s="46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142">
        <v>556310</v>
      </c>
      <c r="I7" s="45">
        <v>348100</v>
      </c>
      <c r="J7" s="71">
        <v>336737.64</v>
      </c>
      <c r="K7" s="39"/>
    </row>
    <row r="8" spans="1:11" s="28" customFormat="1" ht="15" customHeight="1" x14ac:dyDescent="0.2">
      <c r="A8" s="40"/>
      <c r="B8" s="41"/>
      <c r="C8" s="46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142">
        <v>0</v>
      </c>
      <c r="I8" s="45">
        <v>0</v>
      </c>
      <c r="J8" s="71">
        <v>0</v>
      </c>
      <c r="K8" s="39"/>
    </row>
    <row r="9" spans="1:11" s="28" customFormat="1" ht="15" customHeight="1" x14ac:dyDescent="0.2">
      <c r="A9" s="41"/>
      <c r="B9" s="41"/>
      <c r="C9" s="46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142">
        <v>143810</v>
      </c>
      <c r="I9" s="45">
        <v>48190</v>
      </c>
      <c r="J9" s="71">
        <v>47539.5</v>
      </c>
      <c r="K9" s="39"/>
    </row>
    <row r="10" spans="1:11" s="28" customFormat="1" ht="15" customHeight="1" x14ac:dyDescent="0.2">
      <c r="A10" s="41"/>
      <c r="B10" s="41"/>
      <c r="C10" s="46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142">
        <v>621750</v>
      </c>
      <c r="I10" s="45">
        <v>32480</v>
      </c>
      <c r="J10" s="71">
        <v>20012.18</v>
      </c>
      <c r="K10" s="39"/>
    </row>
    <row r="11" spans="1:11" s="28" customFormat="1" ht="15" customHeight="1" x14ac:dyDescent="0.2">
      <c r="A11" s="41"/>
      <c r="B11" s="41"/>
      <c r="C11" s="46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142">
        <v>1010</v>
      </c>
      <c r="I11" s="45">
        <v>20</v>
      </c>
      <c r="J11" s="71">
        <v>0</v>
      </c>
      <c r="K11" s="49"/>
    </row>
    <row r="12" spans="1:11" s="28" customFormat="1" ht="15" customHeight="1" x14ac:dyDescent="0.2">
      <c r="A12" s="41"/>
      <c r="B12" s="41"/>
      <c r="C12" s="46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142">
        <v>0</v>
      </c>
      <c r="I12" s="45">
        <v>0</v>
      </c>
      <c r="J12" s="71">
        <v>0</v>
      </c>
      <c r="K12" s="39"/>
    </row>
    <row r="13" spans="1:11" s="28" customFormat="1" ht="15" customHeight="1" x14ac:dyDescent="0.2">
      <c r="A13" s="41"/>
      <c r="B13" s="41"/>
      <c r="C13" s="46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142">
        <v>0</v>
      </c>
      <c r="I13" s="45">
        <v>0</v>
      </c>
      <c r="J13" s="71">
        <v>0</v>
      </c>
      <c r="K13" s="39"/>
    </row>
    <row r="14" spans="1:11" s="28" customFormat="1" ht="15" customHeight="1" x14ac:dyDescent="0.2">
      <c r="A14" s="41"/>
      <c r="B14" s="41"/>
      <c r="C14" s="50" t="s">
        <v>36</v>
      </c>
      <c r="D14" s="51" t="s">
        <v>14</v>
      </c>
      <c r="E14" s="51" t="s">
        <v>14</v>
      </c>
      <c r="F14" s="51" t="s">
        <v>14</v>
      </c>
      <c r="G14" s="52" t="s">
        <v>64</v>
      </c>
      <c r="H14" s="53">
        <v>0</v>
      </c>
      <c r="I14" s="54">
        <v>0</v>
      </c>
      <c r="J14" s="70">
        <v>0</v>
      </c>
      <c r="K14" s="39"/>
    </row>
    <row r="15" spans="1:11" s="28" customFormat="1" ht="15" customHeight="1" x14ac:dyDescent="0.2">
      <c r="A15" s="41"/>
      <c r="B15" s="155" t="s">
        <v>77</v>
      </c>
      <c r="C15" s="156"/>
      <c r="D15" s="156"/>
      <c r="E15" s="156"/>
      <c r="F15" s="156"/>
      <c r="G15" s="157"/>
      <c r="H15" s="136">
        <f>+SUM(H4:H14)</f>
        <v>6501922</v>
      </c>
      <c r="I15" s="136">
        <f>+SUM(I4:I14)</f>
        <v>5942670</v>
      </c>
      <c r="J15" s="75">
        <f>+SUM(J4:J14)</f>
        <v>5142397.1900000004</v>
      </c>
      <c r="K15" s="39"/>
    </row>
    <row r="16" spans="1:11" s="28" customFormat="1" ht="15" customHeight="1" x14ac:dyDescent="0.2">
      <c r="A16" s="72"/>
      <c r="B16" s="137" t="s">
        <v>278</v>
      </c>
      <c r="C16" s="130" t="s">
        <v>13</v>
      </c>
      <c r="D16" s="118" t="s">
        <v>14</v>
      </c>
      <c r="E16" s="118" t="s">
        <v>14</v>
      </c>
      <c r="F16" s="118" t="s">
        <v>14</v>
      </c>
      <c r="G16" s="74" t="s">
        <v>58</v>
      </c>
      <c r="H16" s="109">
        <v>0</v>
      </c>
      <c r="I16" s="110">
        <v>0</v>
      </c>
      <c r="J16" s="68">
        <v>0</v>
      </c>
      <c r="K16" s="39"/>
    </row>
    <row r="17" spans="1:11" s="28" customFormat="1" ht="15" customHeight="1" x14ac:dyDescent="0.2">
      <c r="A17" s="72"/>
      <c r="B17" s="41"/>
      <c r="C17" s="42" t="s">
        <v>16</v>
      </c>
      <c r="D17" s="43" t="s">
        <v>14</v>
      </c>
      <c r="E17" s="43" t="s">
        <v>14</v>
      </c>
      <c r="F17" s="43" t="s">
        <v>14</v>
      </c>
      <c r="G17" s="44" t="s">
        <v>59</v>
      </c>
      <c r="H17" s="142">
        <v>276600</v>
      </c>
      <c r="I17" s="45">
        <v>245167.21</v>
      </c>
      <c r="J17" s="71">
        <v>0</v>
      </c>
      <c r="K17" s="39"/>
    </row>
    <row r="18" spans="1:11" s="28" customFormat="1" ht="15" customHeight="1" x14ac:dyDescent="0.2">
      <c r="A18" s="72"/>
      <c r="B18" s="41"/>
      <c r="C18" s="46" t="s">
        <v>18</v>
      </c>
      <c r="D18" s="43" t="s">
        <v>14</v>
      </c>
      <c r="E18" s="43" t="s">
        <v>14</v>
      </c>
      <c r="F18" s="43" t="s">
        <v>14</v>
      </c>
      <c r="G18" s="44" t="s">
        <v>60</v>
      </c>
      <c r="H18" s="142">
        <v>0</v>
      </c>
      <c r="I18" s="45">
        <v>0</v>
      </c>
      <c r="J18" s="71">
        <v>0</v>
      </c>
      <c r="K18" s="39"/>
    </row>
    <row r="19" spans="1:11" s="28" customFormat="1" ht="15" customHeight="1" x14ac:dyDescent="0.2">
      <c r="A19" s="72"/>
      <c r="B19" s="41"/>
      <c r="C19" s="46" t="s">
        <v>20</v>
      </c>
      <c r="D19" s="43" t="s">
        <v>14</v>
      </c>
      <c r="E19" s="43" t="s">
        <v>14</v>
      </c>
      <c r="F19" s="43" t="s">
        <v>14</v>
      </c>
      <c r="G19" s="44" t="s">
        <v>25</v>
      </c>
      <c r="H19" s="142">
        <v>0</v>
      </c>
      <c r="I19" s="45">
        <v>0</v>
      </c>
      <c r="J19" s="71">
        <v>0</v>
      </c>
      <c r="K19" s="39"/>
    </row>
    <row r="20" spans="1:11" s="28" customFormat="1" ht="15" customHeight="1" x14ac:dyDescent="0.2">
      <c r="A20" s="72"/>
      <c r="B20" s="41"/>
      <c r="C20" s="46" t="s">
        <v>22</v>
      </c>
      <c r="D20" s="43" t="s">
        <v>14</v>
      </c>
      <c r="E20" s="43" t="s">
        <v>14</v>
      </c>
      <c r="F20" s="43" t="s">
        <v>14</v>
      </c>
      <c r="G20" s="44" t="s">
        <v>61</v>
      </c>
      <c r="H20" s="142">
        <v>0</v>
      </c>
      <c r="I20" s="45">
        <v>0</v>
      </c>
      <c r="J20" s="71">
        <v>0</v>
      </c>
      <c r="K20" s="39"/>
    </row>
    <row r="21" spans="1:11" s="28" customFormat="1" ht="15" customHeight="1" x14ac:dyDescent="0.2">
      <c r="A21" s="72"/>
      <c r="B21" s="41"/>
      <c r="C21" s="46" t="s">
        <v>24</v>
      </c>
      <c r="D21" s="43" t="s">
        <v>14</v>
      </c>
      <c r="E21" s="43" t="s">
        <v>14</v>
      </c>
      <c r="F21" s="43" t="s">
        <v>14</v>
      </c>
      <c r="G21" s="44" t="s">
        <v>62</v>
      </c>
      <c r="H21" s="142">
        <v>47146</v>
      </c>
      <c r="I21" s="45">
        <v>78578.790000000008</v>
      </c>
      <c r="J21" s="71">
        <v>78578.789999999994</v>
      </c>
      <c r="K21" s="39"/>
    </row>
    <row r="22" spans="1:11" s="28" customFormat="1" ht="15" customHeight="1" x14ac:dyDescent="0.2">
      <c r="A22" s="72"/>
      <c r="B22" s="41"/>
      <c r="C22" s="46" t="s">
        <v>28</v>
      </c>
      <c r="D22" s="43" t="s">
        <v>14</v>
      </c>
      <c r="E22" s="43" t="s">
        <v>14</v>
      </c>
      <c r="F22" s="43" t="s">
        <v>14</v>
      </c>
      <c r="G22" s="44" t="s">
        <v>63</v>
      </c>
      <c r="H22" s="142">
        <v>0</v>
      </c>
      <c r="I22" s="45">
        <v>0</v>
      </c>
      <c r="J22" s="71">
        <v>0</v>
      </c>
      <c r="K22" s="39"/>
    </row>
    <row r="23" spans="1:11" s="28" customFormat="1" ht="15" customHeight="1" x14ac:dyDescent="0.2">
      <c r="A23" s="72"/>
      <c r="B23" s="41"/>
      <c r="C23" s="46" t="s">
        <v>30</v>
      </c>
      <c r="D23" s="43" t="s">
        <v>14</v>
      </c>
      <c r="E23" s="43" t="s">
        <v>14</v>
      </c>
      <c r="F23" s="43" t="s">
        <v>14</v>
      </c>
      <c r="G23" s="44" t="s">
        <v>35</v>
      </c>
      <c r="H23" s="142">
        <v>0</v>
      </c>
      <c r="I23" s="45">
        <v>0</v>
      </c>
      <c r="J23" s="71">
        <v>0</v>
      </c>
      <c r="K23" s="39"/>
    </row>
    <row r="24" spans="1:11" s="28" customFormat="1" ht="15" customHeight="1" x14ac:dyDescent="0.2">
      <c r="A24" s="72"/>
      <c r="B24" s="41"/>
      <c r="C24" s="46" t="s">
        <v>32</v>
      </c>
      <c r="D24" s="43" t="s">
        <v>14</v>
      </c>
      <c r="E24" s="43" t="s">
        <v>14</v>
      </c>
      <c r="F24" s="43" t="s">
        <v>14</v>
      </c>
      <c r="G24" s="44" t="s">
        <v>37</v>
      </c>
      <c r="H24" s="142">
        <v>72773174</v>
      </c>
      <c r="I24" s="45">
        <v>72773174</v>
      </c>
      <c r="J24" s="71">
        <v>2811509.67</v>
      </c>
      <c r="K24" s="39"/>
    </row>
    <row r="25" spans="1:11" s="28" customFormat="1" ht="15" customHeight="1" x14ac:dyDescent="0.2">
      <c r="A25" s="72"/>
      <c r="B25" s="41"/>
      <c r="C25" s="46" t="s">
        <v>34</v>
      </c>
      <c r="D25" s="43" t="s">
        <v>14</v>
      </c>
      <c r="E25" s="43" t="s">
        <v>14</v>
      </c>
      <c r="F25" s="43" t="s">
        <v>14</v>
      </c>
      <c r="G25" s="44" t="s">
        <v>39</v>
      </c>
      <c r="H25" s="142">
        <v>0</v>
      </c>
      <c r="I25" s="45">
        <v>0</v>
      </c>
      <c r="J25" s="71">
        <v>0</v>
      </c>
      <c r="K25" s="39"/>
    </row>
    <row r="26" spans="1:11" s="28" customFormat="1" ht="15" customHeight="1" x14ac:dyDescent="0.2">
      <c r="A26" s="72"/>
      <c r="B26" s="41"/>
      <c r="C26" s="50" t="s">
        <v>36</v>
      </c>
      <c r="D26" s="51" t="s">
        <v>14</v>
      </c>
      <c r="E26" s="51" t="s">
        <v>14</v>
      </c>
      <c r="F26" s="51" t="s">
        <v>14</v>
      </c>
      <c r="G26" s="52" t="s">
        <v>64</v>
      </c>
      <c r="H26" s="53">
        <v>0</v>
      </c>
      <c r="I26" s="54">
        <v>0</v>
      </c>
      <c r="J26" s="70">
        <v>0</v>
      </c>
      <c r="K26" s="39"/>
    </row>
    <row r="27" spans="1:11" s="28" customFormat="1" ht="15" customHeight="1" x14ac:dyDescent="0.2">
      <c r="A27" s="72"/>
      <c r="B27" s="151" t="s">
        <v>279</v>
      </c>
      <c r="C27" s="152"/>
      <c r="D27" s="152"/>
      <c r="E27" s="152"/>
      <c r="F27" s="152"/>
      <c r="G27" s="153"/>
      <c r="H27" s="55">
        <f>+SUM(H16:H26)</f>
        <v>73096920</v>
      </c>
      <c r="I27" s="55">
        <f>+SUM(I16:I26)</f>
        <v>73096920</v>
      </c>
      <c r="J27" s="56">
        <f>+SUM(J16:J26)</f>
        <v>2890088.46</v>
      </c>
      <c r="K27" s="39"/>
    </row>
    <row r="28" spans="1:11" ht="15" customHeight="1" thickBot="1" x14ac:dyDescent="0.3">
      <c r="A28" s="57" t="s">
        <v>75</v>
      </c>
      <c r="B28" s="57"/>
      <c r="C28" s="58"/>
      <c r="D28" s="58"/>
      <c r="E28" s="58"/>
      <c r="F28" s="58"/>
      <c r="G28" s="58"/>
      <c r="H28" s="59">
        <f>+H15+H27</f>
        <v>79598842</v>
      </c>
      <c r="I28" s="59">
        <f>+I15+I27</f>
        <v>79039590</v>
      </c>
      <c r="J28" s="60">
        <f>+J15+J27</f>
        <v>8032485.6500000004</v>
      </c>
    </row>
    <row r="30" spans="1:11" ht="15" customHeight="1" x14ac:dyDescent="0.25">
      <c r="I30" s="61"/>
    </row>
    <row r="31" spans="1:11" ht="15" customHeight="1" x14ac:dyDescent="0.25">
      <c r="H31" s="61"/>
      <c r="I31" s="61"/>
    </row>
    <row r="32" spans="1:11" ht="15" customHeight="1" x14ac:dyDescent="0.25">
      <c r="H32" s="61"/>
    </row>
  </sheetData>
  <mergeCells count="2">
    <mergeCell ref="B15:G15"/>
    <mergeCell ref="B27:G27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2:F2 C4:F14 C16:F2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3">
    <pageSetUpPr fitToPage="1"/>
  </sheetPr>
  <dimension ref="A1:H14"/>
  <sheetViews>
    <sheetView showGridLines="0" zoomScale="120" zoomScaleNormal="120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G9" sqref="G9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3" width="40.33203125" style="27" customWidth="1"/>
    <col min="4" max="7" width="14.33203125" style="27" customWidth="1"/>
    <col min="8" max="16384" width="23.33203125" style="27"/>
  </cols>
  <sheetData>
    <row r="1" spans="1:8" ht="15" customHeight="1" x14ac:dyDescent="0.25">
      <c r="A1" s="26" t="s">
        <v>78</v>
      </c>
      <c r="B1" s="92"/>
      <c r="C1" s="92"/>
      <c r="D1" s="92"/>
      <c r="E1" s="92"/>
      <c r="F1" s="92"/>
      <c r="G1" s="92"/>
    </row>
    <row r="2" spans="1:8" ht="15" customHeight="1" thickBot="1" x14ac:dyDescent="0.3">
      <c r="B2" s="28"/>
      <c r="C2" s="28"/>
      <c r="G2" s="29" t="s">
        <v>2</v>
      </c>
    </row>
    <row r="3" spans="1:8" ht="31.5" customHeight="1" thickBot="1" x14ac:dyDescent="0.3">
      <c r="A3" s="30" t="s">
        <v>3</v>
      </c>
      <c r="B3" s="30" t="s">
        <v>4</v>
      </c>
      <c r="C3" s="30" t="s">
        <v>8</v>
      </c>
      <c r="D3" s="31" t="s">
        <v>66</v>
      </c>
      <c r="E3" s="31" t="s">
        <v>67</v>
      </c>
      <c r="F3" s="31" t="s">
        <v>68</v>
      </c>
      <c r="G3" s="31" t="s">
        <v>69</v>
      </c>
    </row>
    <row r="4" spans="1:8" s="28" customFormat="1" ht="15" customHeight="1" x14ac:dyDescent="0.25">
      <c r="A4" s="99" t="s">
        <v>276</v>
      </c>
      <c r="B4" s="126" t="s">
        <v>73</v>
      </c>
      <c r="C4" s="65" t="s">
        <v>70</v>
      </c>
      <c r="D4" s="66">
        <v>156420.85999999999</v>
      </c>
      <c r="E4" s="67">
        <v>5119722.4099999983</v>
      </c>
      <c r="F4" s="67">
        <v>5142397.1900000004</v>
      </c>
      <c r="G4" s="67">
        <f>+D4+E4-F4</f>
        <v>133746.07999999821</v>
      </c>
      <c r="H4" s="39"/>
    </row>
    <row r="5" spans="1:8" s="28" customFormat="1" ht="15" customHeight="1" x14ac:dyDescent="0.2">
      <c r="A5" s="40"/>
      <c r="B5" s="41"/>
      <c r="C5" s="44" t="s">
        <v>71</v>
      </c>
      <c r="D5" s="69">
        <v>74831.67</v>
      </c>
      <c r="E5" s="70">
        <v>7086947.0099999998</v>
      </c>
      <c r="F5" s="70">
        <v>7114131.1600000001</v>
      </c>
      <c r="G5" s="71">
        <f>+D5+E5-F5</f>
        <v>47647.519999999553</v>
      </c>
    </row>
    <row r="6" spans="1:8" s="28" customFormat="1" ht="15" customHeight="1" x14ac:dyDescent="0.2">
      <c r="A6" s="40"/>
      <c r="B6" s="155" t="s">
        <v>77</v>
      </c>
      <c r="C6" s="157"/>
      <c r="D6" s="75">
        <f>+D5+D4</f>
        <v>231252.52999999997</v>
      </c>
      <c r="E6" s="75">
        <f>+E5+E4</f>
        <v>12206669.419999998</v>
      </c>
      <c r="F6" s="75">
        <f>+F5+F4</f>
        <v>12256528.350000001</v>
      </c>
      <c r="G6" s="75">
        <f>+G5+G4</f>
        <v>181393.59999999776</v>
      </c>
      <c r="H6" s="39"/>
    </row>
    <row r="7" spans="1:8" s="28" customFormat="1" ht="15" customHeight="1" x14ac:dyDescent="0.2">
      <c r="A7" s="81"/>
      <c r="B7" s="137" t="s">
        <v>278</v>
      </c>
      <c r="C7" s="76" t="s">
        <v>70</v>
      </c>
      <c r="D7" s="77">
        <v>0</v>
      </c>
      <c r="E7" s="68">
        <v>3150216.2700000005</v>
      </c>
      <c r="F7" s="68">
        <v>2890088.46</v>
      </c>
      <c r="G7" s="68">
        <f>+D7+E7-F7</f>
        <v>260127.81000000052</v>
      </c>
      <c r="H7" s="39"/>
    </row>
    <row r="8" spans="1:8" s="28" customFormat="1" ht="15" customHeight="1" x14ac:dyDescent="0.2">
      <c r="A8" s="81"/>
      <c r="B8" s="41"/>
      <c r="C8" s="44" t="s">
        <v>71</v>
      </c>
      <c r="D8" s="69">
        <v>0</v>
      </c>
      <c r="E8" s="70">
        <v>16869.059999999998</v>
      </c>
      <c r="F8" s="70">
        <v>14077.75</v>
      </c>
      <c r="G8" s="71">
        <f>+D8+E8-F8</f>
        <v>2791.3099999999977</v>
      </c>
      <c r="H8" s="39"/>
    </row>
    <row r="9" spans="1:8" s="28" customFormat="1" ht="15" customHeight="1" x14ac:dyDescent="0.2">
      <c r="A9" s="81"/>
      <c r="B9" s="151" t="s">
        <v>279</v>
      </c>
      <c r="C9" s="153"/>
      <c r="D9" s="75">
        <f>+D8+D7</f>
        <v>0</v>
      </c>
      <c r="E9" s="75">
        <f>+E8+E7</f>
        <v>3167085.3300000005</v>
      </c>
      <c r="F9" s="75">
        <f>+F8+F7</f>
        <v>2904166.21</v>
      </c>
      <c r="G9" s="75">
        <f>+G8+G7</f>
        <v>262919.12000000052</v>
      </c>
      <c r="H9" s="39"/>
    </row>
    <row r="10" spans="1:8" ht="15" customHeight="1" thickBot="1" x14ac:dyDescent="0.3">
      <c r="A10" s="57" t="s">
        <v>75</v>
      </c>
      <c r="B10" s="57"/>
      <c r="C10" s="58"/>
      <c r="D10" s="60">
        <f>+D6+D9</f>
        <v>231252.52999999997</v>
      </c>
      <c r="E10" s="60">
        <f>+E6+E9</f>
        <v>15373754.749999998</v>
      </c>
      <c r="F10" s="60">
        <f>+F6+F9</f>
        <v>15160694.560000002</v>
      </c>
      <c r="G10" s="60">
        <f>+G6+G9</f>
        <v>444312.71999999828</v>
      </c>
    </row>
    <row r="12" spans="1:8" ht="15" customHeight="1" x14ac:dyDescent="0.25">
      <c r="E12" s="61"/>
      <c r="F12" s="61"/>
    </row>
    <row r="13" spans="1:8" ht="15" customHeight="1" x14ac:dyDescent="0.25">
      <c r="D13" s="61"/>
      <c r="E13" s="61"/>
    </row>
    <row r="14" spans="1:8" ht="15" customHeight="1" x14ac:dyDescent="0.25">
      <c r="D14" s="61"/>
    </row>
  </sheetData>
  <mergeCells count="2">
    <mergeCell ref="B6:C6"/>
    <mergeCell ref="B9:C9"/>
  </mergeCells>
  <printOptions horizontalCentered="1"/>
  <pageMargins left="0.70866141732283472" right="0.70866141732283472" top="0.59055118110236227" bottom="0.55118110236220474" header="0.31496062992125984" footer="0.31496062992125984"/>
  <pageSetup scale="69" fitToHeight="37" orientation="landscape" horizontalDpi="4294967295" verticalDpi="4294967295" r:id="rId1"/>
  <rowBreaks count="1" manualBreakCount="1">
    <brk id="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4">
    <pageSetUpPr fitToPage="1"/>
  </sheetPr>
  <dimension ref="A1:O847"/>
  <sheetViews>
    <sheetView showGridLines="0" zoomScale="120" zoomScaleNormal="120" zoomScaleSheetLayoutView="142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I826" sqref="I826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5" width="7.33203125" style="27" customWidth="1"/>
    <col min="6" max="6" width="34.83203125" style="27" customWidth="1"/>
    <col min="7" max="8" width="14.33203125" style="27" customWidth="1"/>
    <col min="9" max="9" width="14.83203125" style="27" customWidth="1"/>
    <col min="10" max="10" width="23.33203125" style="91"/>
    <col min="11" max="16384" width="23.33203125" style="27"/>
  </cols>
  <sheetData>
    <row r="1" spans="1:10" ht="15" customHeight="1" x14ac:dyDescent="0.25">
      <c r="A1" s="26" t="s">
        <v>303</v>
      </c>
      <c r="B1" s="92"/>
      <c r="C1" s="92"/>
      <c r="D1" s="92"/>
      <c r="E1" s="92"/>
      <c r="F1" s="92"/>
      <c r="G1" s="92"/>
      <c r="H1" s="92"/>
      <c r="I1" s="92"/>
    </row>
    <row r="2" spans="1:10" ht="15" customHeight="1" thickBot="1" x14ac:dyDescent="0.3">
      <c r="B2" s="28"/>
      <c r="C2" s="28"/>
      <c r="D2" s="28"/>
      <c r="E2" s="28"/>
      <c r="F2" s="28"/>
      <c r="I2" s="29" t="s">
        <v>2</v>
      </c>
    </row>
    <row r="3" spans="1:10" ht="31.5" customHeight="1" thickBot="1" x14ac:dyDescent="0.3">
      <c r="A3" s="30" t="s">
        <v>3</v>
      </c>
      <c r="B3" s="30" t="s">
        <v>4</v>
      </c>
      <c r="C3" s="30" t="s">
        <v>5</v>
      </c>
      <c r="D3" s="31" t="s">
        <v>6</v>
      </c>
      <c r="E3" s="30" t="s">
        <v>7</v>
      </c>
      <c r="F3" s="121" t="s">
        <v>8</v>
      </c>
      <c r="G3" s="98" t="s">
        <v>9</v>
      </c>
      <c r="H3" s="31" t="s">
        <v>10</v>
      </c>
      <c r="I3" s="31" t="s">
        <v>11</v>
      </c>
    </row>
    <row r="4" spans="1:10" s="28" customFormat="1" ht="15" customHeight="1" x14ac:dyDescent="0.2">
      <c r="A4" s="99" t="s">
        <v>280</v>
      </c>
      <c r="B4" s="158" t="s">
        <v>79</v>
      </c>
      <c r="C4" s="122" t="s">
        <v>13</v>
      </c>
      <c r="D4" s="43" t="s">
        <v>14</v>
      </c>
      <c r="E4" s="43" t="s">
        <v>14</v>
      </c>
      <c r="F4" s="44" t="s">
        <v>15</v>
      </c>
      <c r="G4" s="110">
        <v>0</v>
      </c>
      <c r="H4" s="110">
        <v>0</v>
      </c>
      <c r="I4" s="68">
        <v>0</v>
      </c>
      <c r="J4" s="123"/>
    </row>
    <row r="5" spans="1:10" s="28" customFormat="1" ht="15" customHeight="1" x14ac:dyDescent="0.2">
      <c r="A5" s="72"/>
      <c r="B5" s="159"/>
      <c r="C5" s="122" t="s">
        <v>16</v>
      </c>
      <c r="D5" s="43" t="s">
        <v>14</v>
      </c>
      <c r="E5" s="43" t="s">
        <v>14</v>
      </c>
      <c r="F5" s="44" t="s">
        <v>17</v>
      </c>
      <c r="G5" s="144">
        <v>0</v>
      </c>
      <c r="H5" s="45">
        <v>0</v>
      </c>
      <c r="I5" s="71">
        <v>0</v>
      </c>
      <c r="J5" s="123"/>
    </row>
    <row r="6" spans="1:10" s="28" customFormat="1" ht="15" customHeight="1" x14ac:dyDescent="0.2">
      <c r="A6" s="72"/>
      <c r="B6" s="103"/>
      <c r="C6" s="124" t="s">
        <v>18</v>
      </c>
      <c r="D6" s="43" t="s">
        <v>14</v>
      </c>
      <c r="E6" s="43" t="s">
        <v>14</v>
      </c>
      <c r="F6" s="44" t="s">
        <v>19</v>
      </c>
      <c r="G6" s="144">
        <v>0</v>
      </c>
      <c r="H6" s="45">
        <v>0</v>
      </c>
      <c r="I6" s="71">
        <v>0</v>
      </c>
      <c r="J6" s="123"/>
    </row>
    <row r="7" spans="1:10" s="28" customFormat="1" ht="15" customHeight="1" x14ac:dyDescent="0.2">
      <c r="A7" s="72"/>
      <c r="B7" s="103"/>
      <c r="C7" s="124" t="s">
        <v>20</v>
      </c>
      <c r="D7" s="43" t="s">
        <v>14</v>
      </c>
      <c r="E7" s="43" t="s">
        <v>14</v>
      </c>
      <c r="F7" s="44" t="s">
        <v>21</v>
      </c>
      <c r="G7" s="144">
        <v>2000</v>
      </c>
      <c r="H7" s="45">
        <v>2000</v>
      </c>
      <c r="I7" s="71">
        <v>1752.51</v>
      </c>
      <c r="J7" s="123"/>
    </row>
    <row r="8" spans="1:10" s="28" customFormat="1" ht="15" customHeight="1" x14ac:dyDescent="0.2">
      <c r="A8" s="72"/>
      <c r="B8" s="103"/>
      <c r="C8" s="124" t="s">
        <v>22</v>
      </c>
      <c r="D8" s="43" t="s">
        <v>14</v>
      </c>
      <c r="E8" s="43" t="s">
        <v>14</v>
      </c>
      <c r="F8" s="44" t="s">
        <v>23</v>
      </c>
      <c r="G8" s="144">
        <v>0</v>
      </c>
      <c r="H8" s="45">
        <v>0</v>
      </c>
      <c r="I8" s="71">
        <v>0</v>
      </c>
      <c r="J8" s="123"/>
    </row>
    <row r="9" spans="1:10" s="28" customFormat="1" ht="15" customHeight="1" x14ac:dyDescent="0.2">
      <c r="A9" s="72"/>
      <c r="B9" s="103"/>
      <c r="C9" s="124" t="s">
        <v>24</v>
      </c>
      <c r="D9" s="43" t="s">
        <v>14</v>
      </c>
      <c r="E9" s="43" t="s">
        <v>14</v>
      </c>
      <c r="F9" s="44" t="s">
        <v>25</v>
      </c>
      <c r="G9" s="144">
        <v>11804096</v>
      </c>
      <c r="H9" s="45">
        <v>12181024</v>
      </c>
      <c r="I9" s="71">
        <v>12101630.57</v>
      </c>
      <c r="J9" s="123"/>
    </row>
    <row r="10" spans="1:10" s="28" customFormat="1" ht="15" customHeight="1" x14ac:dyDescent="0.2">
      <c r="A10" s="72"/>
      <c r="B10" s="103"/>
      <c r="C10" s="124"/>
      <c r="D10" s="43"/>
      <c r="E10" s="43"/>
      <c r="F10" s="85" t="s">
        <v>26</v>
      </c>
      <c r="G10" s="144">
        <v>11804096</v>
      </c>
      <c r="H10" s="45">
        <v>12175399</v>
      </c>
      <c r="I10" s="71">
        <v>12097894.98</v>
      </c>
      <c r="J10" s="123"/>
    </row>
    <row r="11" spans="1:10" s="28" customFormat="1" ht="15" customHeight="1" x14ac:dyDescent="0.2">
      <c r="A11" s="72"/>
      <c r="B11" s="103"/>
      <c r="C11" s="124"/>
      <c r="D11" s="43"/>
      <c r="E11" s="43"/>
      <c r="F11" s="86" t="s">
        <v>27</v>
      </c>
      <c r="G11" s="144">
        <v>0</v>
      </c>
      <c r="H11" s="45">
        <v>0</v>
      </c>
      <c r="I11" s="71">
        <v>0</v>
      </c>
      <c r="J11" s="123"/>
    </row>
    <row r="12" spans="1:10" s="28" customFormat="1" ht="15" customHeight="1" x14ac:dyDescent="0.2">
      <c r="A12" s="72"/>
      <c r="B12" s="103"/>
      <c r="C12" s="124" t="s">
        <v>28</v>
      </c>
      <c r="D12" s="43" t="s">
        <v>14</v>
      </c>
      <c r="E12" s="43" t="s">
        <v>14</v>
      </c>
      <c r="F12" s="44" t="s">
        <v>29</v>
      </c>
      <c r="G12" s="144">
        <v>152300</v>
      </c>
      <c r="H12" s="45">
        <v>218567</v>
      </c>
      <c r="I12" s="71">
        <v>190840.87</v>
      </c>
      <c r="J12" s="123"/>
    </row>
    <row r="13" spans="1:10" s="28" customFormat="1" ht="15" customHeight="1" x14ac:dyDescent="0.2">
      <c r="A13" s="72"/>
      <c r="B13" s="103"/>
      <c r="C13" s="124" t="s">
        <v>30</v>
      </c>
      <c r="D13" s="43" t="s">
        <v>14</v>
      </c>
      <c r="E13" s="43" t="s">
        <v>14</v>
      </c>
      <c r="F13" s="44" t="s">
        <v>31</v>
      </c>
      <c r="G13" s="144">
        <v>2500</v>
      </c>
      <c r="H13" s="45">
        <v>1900</v>
      </c>
      <c r="I13" s="71">
        <v>1822</v>
      </c>
      <c r="J13" s="123"/>
    </row>
    <row r="14" spans="1:10" s="28" customFormat="1" ht="15" customHeight="1" x14ac:dyDescent="0.2">
      <c r="A14" s="72"/>
      <c r="B14" s="103"/>
      <c r="C14" s="124" t="s">
        <v>32</v>
      </c>
      <c r="D14" s="43" t="s">
        <v>14</v>
      </c>
      <c r="E14" s="43" t="s">
        <v>14</v>
      </c>
      <c r="F14" s="44" t="s">
        <v>33</v>
      </c>
      <c r="G14" s="144">
        <v>0</v>
      </c>
      <c r="H14" s="45">
        <v>0</v>
      </c>
      <c r="I14" s="71">
        <v>0</v>
      </c>
      <c r="J14" s="123"/>
    </row>
    <row r="15" spans="1:10" s="28" customFormat="1" ht="15" customHeight="1" x14ac:dyDescent="0.2">
      <c r="A15" s="72"/>
      <c r="B15" s="103"/>
      <c r="C15" s="124" t="s">
        <v>34</v>
      </c>
      <c r="D15" s="43" t="s">
        <v>14</v>
      </c>
      <c r="E15" s="43" t="s">
        <v>14</v>
      </c>
      <c r="F15" s="44" t="s">
        <v>35</v>
      </c>
      <c r="G15" s="144">
        <v>0</v>
      </c>
      <c r="H15" s="45">
        <v>879273</v>
      </c>
      <c r="I15" s="71">
        <v>485460.3</v>
      </c>
      <c r="J15" s="123"/>
    </row>
    <row r="16" spans="1:10" s="28" customFormat="1" ht="15" customHeight="1" x14ac:dyDescent="0.2">
      <c r="A16" s="72"/>
      <c r="B16" s="103"/>
      <c r="C16" s="124"/>
      <c r="D16" s="43"/>
      <c r="E16" s="43"/>
      <c r="F16" s="85" t="s">
        <v>26</v>
      </c>
      <c r="G16" s="144">
        <v>0</v>
      </c>
      <c r="H16" s="45">
        <v>879273</v>
      </c>
      <c r="I16" s="71">
        <v>485460.3</v>
      </c>
      <c r="J16" s="123"/>
    </row>
    <row r="17" spans="1:10" s="28" customFormat="1" ht="15" customHeight="1" x14ac:dyDescent="0.2">
      <c r="A17" s="72"/>
      <c r="B17" s="103"/>
      <c r="C17" s="124"/>
      <c r="D17" s="43"/>
      <c r="E17" s="43"/>
      <c r="F17" s="86" t="s">
        <v>27</v>
      </c>
      <c r="G17" s="144">
        <v>0</v>
      </c>
      <c r="H17" s="45">
        <v>0</v>
      </c>
      <c r="I17" s="71">
        <v>0</v>
      </c>
      <c r="J17" s="123"/>
    </row>
    <row r="18" spans="1:10" s="28" customFormat="1" ht="15" customHeight="1" x14ac:dyDescent="0.2">
      <c r="A18" s="72"/>
      <c r="B18" s="103"/>
      <c r="C18" s="124" t="s">
        <v>36</v>
      </c>
      <c r="D18" s="43" t="s">
        <v>14</v>
      </c>
      <c r="E18" s="43" t="s">
        <v>14</v>
      </c>
      <c r="F18" s="44" t="s">
        <v>37</v>
      </c>
      <c r="G18" s="144">
        <v>0</v>
      </c>
      <c r="H18" s="45">
        <v>0</v>
      </c>
      <c r="I18" s="71">
        <v>0</v>
      </c>
      <c r="J18" s="123"/>
    </row>
    <row r="19" spans="1:10" s="28" customFormat="1" ht="15" customHeight="1" x14ac:dyDescent="0.2">
      <c r="A19" s="72"/>
      <c r="B19" s="103"/>
      <c r="C19" s="124" t="s">
        <v>38</v>
      </c>
      <c r="D19" s="43" t="s">
        <v>14</v>
      </c>
      <c r="E19" s="43" t="s">
        <v>14</v>
      </c>
      <c r="F19" s="44" t="s">
        <v>39</v>
      </c>
      <c r="G19" s="144">
        <v>0</v>
      </c>
      <c r="H19" s="45">
        <v>0</v>
      </c>
      <c r="I19" s="71">
        <v>0</v>
      </c>
      <c r="J19" s="123"/>
    </row>
    <row r="20" spans="1:10" s="28" customFormat="1" ht="15" customHeight="1" x14ac:dyDescent="0.2">
      <c r="A20" s="72"/>
      <c r="B20" s="103"/>
      <c r="C20" s="124" t="s">
        <v>40</v>
      </c>
      <c r="D20" s="43" t="s">
        <v>14</v>
      </c>
      <c r="E20" s="43" t="s">
        <v>14</v>
      </c>
      <c r="F20" s="44" t="s">
        <v>41</v>
      </c>
      <c r="G20" s="144">
        <v>0</v>
      </c>
      <c r="H20" s="45">
        <v>0</v>
      </c>
      <c r="I20" s="71">
        <v>0</v>
      </c>
      <c r="J20" s="123"/>
    </row>
    <row r="21" spans="1:10" s="28" customFormat="1" ht="15" customHeight="1" x14ac:dyDescent="0.2">
      <c r="A21" s="72"/>
      <c r="B21" s="103"/>
      <c r="C21" s="124" t="s">
        <v>42</v>
      </c>
      <c r="D21" s="43" t="s">
        <v>14</v>
      </c>
      <c r="E21" s="43" t="s">
        <v>14</v>
      </c>
      <c r="F21" s="44" t="s">
        <v>43</v>
      </c>
      <c r="G21" s="144">
        <v>0</v>
      </c>
      <c r="H21" s="45">
        <v>0</v>
      </c>
      <c r="I21" s="71">
        <v>0</v>
      </c>
      <c r="J21" s="123"/>
    </row>
    <row r="22" spans="1:10" s="28" customFormat="1" ht="15" customHeight="1" x14ac:dyDescent="0.2">
      <c r="A22" s="72"/>
      <c r="B22" s="103"/>
      <c r="C22" s="124" t="s">
        <v>44</v>
      </c>
      <c r="D22" s="43" t="s">
        <v>14</v>
      </c>
      <c r="E22" s="43" t="s">
        <v>14</v>
      </c>
      <c r="F22" s="44" t="s">
        <v>45</v>
      </c>
      <c r="G22" s="144">
        <v>0</v>
      </c>
      <c r="H22" s="45">
        <v>258</v>
      </c>
      <c r="I22" s="71">
        <v>256.87</v>
      </c>
      <c r="J22" s="123"/>
    </row>
    <row r="23" spans="1:10" s="28" customFormat="1" ht="15" customHeight="1" x14ac:dyDescent="0.2">
      <c r="A23" s="72"/>
      <c r="B23" s="103"/>
      <c r="C23" s="50" t="s">
        <v>46</v>
      </c>
      <c r="D23" s="51" t="s">
        <v>14</v>
      </c>
      <c r="E23" s="51" t="s">
        <v>14</v>
      </c>
      <c r="F23" s="52" t="s">
        <v>47</v>
      </c>
      <c r="G23" s="144">
        <v>0</v>
      </c>
      <c r="H23" s="45">
        <v>9907</v>
      </c>
      <c r="I23" s="71">
        <v>9906.74</v>
      </c>
      <c r="J23" s="123"/>
    </row>
    <row r="24" spans="1:10" s="28" customFormat="1" ht="15" customHeight="1" x14ac:dyDescent="0.25">
      <c r="A24" s="72"/>
      <c r="B24" s="161" t="s">
        <v>80</v>
      </c>
      <c r="C24" s="162"/>
      <c r="D24" s="162"/>
      <c r="E24" s="162"/>
      <c r="F24" s="163"/>
      <c r="G24" s="108">
        <f>+SUM(G4:G23)-G16-G17-G10-G11</f>
        <v>11960896</v>
      </c>
      <c r="H24" s="55">
        <f>+SUM(H4:H23)-H16-H17-H10-H11</f>
        <v>13292929</v>
      </c>
      <c r="I24" s="56">
        <f>+SUM(I4:I23)-I16-I17-I10-I11</f>
        <v>12791669.860000003</v>
      </c>
      <c r="J24" s="123"/>
    </row>
    <row r="25" spans="1:10" s="28" customFormat="1" ht="15" customHeight="1" x14ac:dyDescent="0.2">
      <c r="A25" s="72"/>
      <c r="B25" s="158" t="s">
        <v>81</v>
      </c>
      <c r="C25" s="122" t="s">
        <v>13</v>
      </c>
      <c r="D25" s="43" t="s">
        <v>14</v>
      </c>
      <c r="E25" s="43" t="s">
        <v>14</v>
      </c>
      <c r="F25" s="44" t="s">
        <v>15</v>
      </c>
      <c r="G25" s="144">
        <v>0</v>
      </c>
      <c r="H25" s="45">
        <v>0</v>
      </c>
      <c r="I25" s="71">
        <v>0</v>
      </c>
      <c r="J25" s="123"/>
    </row>
    <row r="26" spans="1:10" s="28" customFormat="1" ht="15" customHeight="1" x14ac:dyDescent="0.2">
      <c r="A26" s="72"/>
      <c r="B26" s="159"/>
      <c r="C26" s="122" t="s">
        <v>16</v>
      </c>
      <c r="D26" s="43" t="s">
        <v>14</v>
      </c>
      <c r="E26" s="43" t="s">
        <v>14</v>
      </c>
      <c r="F26" s="44" t="s">
        <v>17</v>
      </c>
      <c r="G26" s="144">
        <v>0</v>
      </c>
      <c r="H26" s="45">
        <v>0</v>
      </c>
      <c r="I26" s="71">
        <v>0</v>
      </c>
      <c r="J26" s="123"/>
    </row>
    <row r="27" spans="1:10" s="28" customFormat="1" ht="15" customHeight="1" x14ac:dyDescent="0.2">
      <c r="A27" s="72"/>
      <c r="B27" s="103"/>
      <c r="C27" s="124" t="s">
        <v>18</v>
      </c>
      <c r="D27" s="43" t="s">
        <v>14</v>
      </c>
      <c r="E27" s="43" t="s">
        <v>14</v>
      </c>
      <c r="F27" s="44" t="s">
        <v>19</v>
      </c>
      <c r="G27" s="144">
        <v>0</v>
      </c>
      <c r="H27" s="45">
        <v>0</v>
      </c>
      <c r="I27" s="71">
        <v>0</v>
      </c>
      <c r="J27" s="123"/>
    </row>
    <row r="28" spans="1:10" s="28" customFormat="1" ht="15" customHeight="1" x14ac:dyDescent="0.2">
      <c r="A28" s="72"/>
      <c r="B28" s="103"/>
      <c r="C28" s="124" t="s">
        <v>20</v>
      </c>
      <c r="D28" s="43" t="s">
        <v>14</v>
      </c>
      <c r="E28" s="43" t="s">
        <v>14</v>
      </c>
      <c r="F28" s="44" t="s">
        <v>21</v>
      </c>
      <c r="G28" s="144">
        <v>2500</v>
      </c>
      <c r="H28" s="45">
        <v>2500</v>
      </c>
      <c r="I28" s="71">
        <v>1957.53</v>
      </c>
      <c r="J28" s="123"/>
    </row>
    <row r="29" spans="1:10" s="28" customFormat="1" ht="15" customHeight="1" x14ac:dyDescent="0.2">
      <c r="A29" s="72"/>
      <c r="B29" s="103"/>
      <c r="C29" s="124" t="s">
        <v>22</v>
      </c>
      <c r="D29" s="43" t="s">
        <v>14</v>
      </c>
      <c r="E29" s="43" t="s">
        <v>14</v>
      </c>
      <c r="F29" s="44" t="s">
        <v>23</v>
      </c>
      <c r="G29" s="144">
        <v>0</v>
      </c>
      <c r="H29" s="45">
        <v>0</v>
      </c>
      <c r="I29" s="71">
        <v>0</v>
      </c>
      <c r="J29" s="123"/>
    </row>
    <row r="30" spans="1:10" s="28" customFormat="1" ht="15" customHeight="1" x14ac:dyDescent="0.2">
      <c r="A30" s="72"/>
      <c r="B30" s="103"/>
      <c r="C30" s="124" t="s">
        <v>24</v>
      </c>
      <c r="D30" s="43" t="s">
        <v>14</v>
      </c>
      <c r="E30" s="43" t="s">
        <v>14</v>
      </c>
      <c r="F30" s="44" t="s">
        <v>25</v>
      </c>
      <c r="G30" s="144">
        <v>12351837</v>
      </c>
      <c r="H30" s="45">
        <v>13491328</v>
      </c>
      <c r="I30" s="71">
        <v>13413138</v>
      </c>
      <c r="J30" s="123"/>
    </row>
    <row r="31" spans="1:10" s="28" customFormat="1" ht="15" customHeight="1" x14ac:dyDescent="0.2">
      <c r="A31" s="72"/>
      <c r="B31" s="103"/>
      <c r="C31" s="124"/>
      <c r="D31" s="43"/>
      <c r="E31" s="43"/>
      <c r="F31" s="85" t="s">
        <v>26</v>
      </c>
      <c r="G31" s="144">
        <v>12351837</v>
      </c>
      <c r="H31" s="45">
        <v>13482156</v>
      </c>
      <c r="I31" s="71">
        <v>13403967.060000001</v>
      </c>
      <c r="J31" s="123"/>
    </row>
    <row r="32" spans="1:10" s="28" customFormat="1" ht="15" customHeight="1" x14ac:dyDescent="0.2">
      <c r="A32" s="72"/>
      <c r="B32" s="103"/>
      <c r="C32" s="124"/>
      <c r="D32" s="43"/>
      <c r="E32" s="43"/>
      <c r="F32" s="86" t="s">
        <v>27</v>
      </c>
      <c r="G32" s="144">
        <v>0</v>
      </c>
      <c r="H32" s="45">
        <v>0</v>
      </c>
      <c r="I32" s="71">
        <v>0</v>
      </c>
      <c r="J32" s="123"/>
    </row>
    <row r="33" spans="1:10" s="28" customFormat="1" ht="15" customHeight="1" x14ac:dyDescent="0.2">
      <c r="A33" s="72"/>
      <c r="B33" s="103"/>
      <c r="C33" s="124" t="s">
        <v>28</v>
      </c>
      <c r="D33" s="43" t="s">
        <v>14</v>
      </c>
      <c r="E33" s="43" t="s">
        <v>14</v>
      </c>
      <c r="F33" s="44" t="s">
        <v>29</v>
      </c>
      <c r="G33" s="144">
        <v>257000</v>
      </c>
      <c r="H33" s="45">
        <v>275552</v>
      </c>
      <c r="I33" s="71">
        <v>266686.86</v>
      </c>
      <c r="J33" s="123"/>
    </row>
    <row r="34" spans="1:10" s="28" customFormat="1" ht="15" customHeight="1" x14ac:dyDescent="0.2">
      <c r="A34" s="72"/>
      <c r="B34" s="103"/>
      <c r="C34" s="124" t="s">
        <v>30</v>
      </c>
      <c r="D34" s="43" t="s">
        <v>14</v>
      </c>
      <c r="E34" s="43" t="s">
        <v>14</v>
      </c>
      <c r="F34" s="44" t="s">
        <v>31</v>
      </c>
      <c r="G34" s="144">
        <v>3000</v>
      </c>
      <c r="H34" s="45">
        <v>3000</v>
      </c>
      <c r="I34" s="71">
        <v>514.5</v>
      </c>
      <c r="J34" s="123"/>
    </row>
    <row r="35" spans="1:10" s="28" customFormat="1" ht="15" customHeight="1" x14ac:dyDescent="0.2">
      <c r="A35" s="72"/>
      <c r="B35" s="103"/>
      <c r="C35" s="124" t="s">
        <v>32</v>
      </c>
      <c r="D35" s="43" t="s">
        <v>14</v>
      </c>
      <c r="E35" s="43" t="s">
        <v>14</v>
      </c>
      <c r="F35" s="44" t="s">
        <v>33</v>
      </c>
      <c r="G35" s="144">
        <v>0</v>
      </c>
      <c r="H35" s="45">
        <v>0</v>
      </c>
      <c r="I35" s="71">
        <v>0</v>
      </c>
      <c r="J35" s="123"/>
    </row>
    <row r="36" spans="1:10" s="28" customFormat="1" ht="15" customHeight="1" x14ac:dyDescent="0.2">
      <c r="A36" s="72"/>
      <c r="B36" s="103"/>
      <c r="C36" s="124" t="s">
        <v>34</v>
      </c>
      <c r="D36" s="43" t="s">
        <v>14</v>
      </c>
      <c r="E36" s="43" t="s">
        <v>14</v>
      </c>
      <c r="F36" s="44" t="s">
        <v>35</v>
      </c>
      <c r="G36" s="144">
        <v>0</v>
      </c>
      <c r="H36" s="45">
        <v>1112386</v>
      </c>
      <c r="I36" s="71">
        <v>671342.7</v>
      </c>
      <c r="J36" s="123"/>
    </row>
    <row r="37" spans="1:10" s="28" customFormat="1" ht="15" customHeight="1" x14ac:dyDescent="0.2">
      <c r="A37" s="72"/>
      <c r="B37" s="103"/>
      <c r="C37" s="124"/>
      <c r="D37" s="43"/>
      <c r="E37" s="43"/>
      <c r="F37" s="85" t="s">
        <v>26</v>
      </c>
      <c r="G37" s="144">
        <v>0</v>
      </c>
      <c r="H37" s="45">
        <v>1112386</v>
      </c>
      <c r="I37" s="71">
        <v>671342.7</v>
      </c>
      <c r="J37" s="123"/>
    </row>
    <row r="38" spans="1:10" s="28" customFormat="1" ht="15" customHeight="1" x14ac:dyDescent="0.2">
      <c r="A38" s="72"/>
      <c r="B38" s="103"/>
      <c r="C38" s="124"/>
      <c r="D38" s="43"/>
      <c r="E38" s="43"/>
      <c r="F38" s="86" t="s">
        <v>27</v>
      </c>
      <c r="G38" s="144">
        <v>0</v>
      </c>
      <c r="H38" s="45">
        <v>0</v>
      </c>
      <c r="I38" s="71">
        <v>0</v>
      </c>
      <c r="J38" s="123"/>
    </row>
    <row r="39" spans="1:10" s="28" customFormat="1" ht="15" customHeight="1" x14ac:dyDescent="0.2">
      <c r="A39" s="72"/>
      <c r="B39" s="103"/>
      <c r="C39" s="124" t="s">
        <v>36</v>
      </c>
      <c r="D39" s="43" t="s">
        <v>14</v>
      </c>
      <c r="E39" s="43" t="s">
        <v>14</v>
      </c>
      <c r="F39" s="44" t="s">
        <v>37</v>
      </c>
      <c r="G39" s="144">
        <v>0</v>
      </c>
      <c r="H39" s="45">
        <v>0</v>
      </c>
      <c r="I39" s="71">
        <v>0</v>
      </c>
      <c r="J39" s="123"/>
    </row>
    <row r="40" spans="1:10" s="28" customFormat="1" ht="15" customHeight="1" x14ac:dyDescent="0.2">
      <c r="A40" s="72"/>
      <c r="B40" s="103"/>
      <c r="C40" s="124" t="s">
        <v>38</v>
      </c>
      <c r="D40" s="43" t="s">
        <v>14</v>
      </c>
      <c r="E40" s="43" t="s">
        <v>14</v>
      </c>
      <c r="F40" s="44" t="s">
        <v>39</v>
      </c>
      <c r="G40" s="144">
        <v>0</v>
      </c>
      <c r="H40" s="45">
        <v>0</v>
      </c>
      <c r="I40" s="71">
        <v>0</v>
      </c>
      <c r="J40" s="123"/>
    </row>
    <row r="41" spans="1:10" s="28" customFormat="1" ht="15" customHeight="1" x14ac:dyDescent="0.2">
      <c r="A41" s="72"/>
      <c r="B41" s="103"/>
      <c r="C41" s="124" t="s">
        <v>40</v>
      </c>
      <c r="D41" s="43" t="s">
        <v>14</v>
      </c>
      <c r="E41" s="43" t="s">
        <v>14</v>
      </c>
      <c r="F41" s="44" t="s">
        <v>41</v>
      </c>
      <c r="G41" s="144">
        <v>0</v>
      </c>
      <c r="H41" s="45">
        <v>0</v>
      </c>
      <c r="I41" s="71">
        <v>0</v>
      </c>
      <c r="J41" s="123"/>
    </row>
    <row r="42" spans="1:10" s="28" customFormat="1" ht="15" customHeight="1" x14ac:dyDescent="0.2">
      <c r="A42" s="72"/>
      <c r="B42" s="103"/>
      <c r="C42" s="124" t="s">
        <v>42</v>
      </c>
      <c r="D42" s="43" t="s">
        <v>14</v>
      </c>
      <c r="E42" s="43" t="s">
        <v>14</v>
      </c>
      <c r="F42" s="44" t="s">
        <v>43</v>
      </c>
      <c r="G42" s="144">
        <v>0</v>
      </c>
      <c r="H42" s="45">
        <v>0</v>
      </c>
      <c r="I42" s="71">
        <v>0</v>
      </c>
      <c r="J42" s="123"/>
    </row>
    <row r="43" spans="1:10" s="28" customFormat="1" ht="15" customHeight="1" x14ac:dyDescent="0.2">
      <c r="A43" s="72"/>
      <c r="B43" s="103"/>
      <c r="C43" s="124" t="s">
        <v>44</v>
      </c>
      <c r="D43" s="43" t="s">
        <v>14</v>
      </c>
      <c r="E43" s="43" t="s">
        <v>14</v>
      </c>
      <c r="F43" s="44" t="s">
        <v>45</v>
      </c>
      <c r="G43" s="144">
        <v>0</v>
      </c>
      <c r="H43" s="45">
        <v>1455</v>
      </c>
      <c r="I43" s="71">
        <v>1450.48</v>
      </c>
      <c r="J43" s="123"/>
    </row>
    <row r="44" spans="1:10" s="28" customFormat="1" ht="15" customHeight="1" x14ac:dyDescent="0.2">
      <c r="A44" s="72"/>
      <c r="B44" s="103"/>
      <c r="C44" s="50" t="s">
        <v>46</v>
      </c>
      <c r="D44" s="51" t="s">
        <v>14</v>
      </c>
      <c r="E44" s="51" t="s">
        <v>14</v>
      </c>
      <c r="F44" s="52" t="s">
        <v>47</v>
      </c>
      <c r="G44" s="144">
        <v>0</v>
      </c>
      <c r="H44" s="45">
        <v>158856</v>
      </c>
      <c r="I44" s="71">
        <v>158851.38</v>
      </c>
      <c r="J44" s="123"/>
    </row>
    <row r="45" spans="1:10" s="28" customFormat="1" ht="15" customHeight="1" x14ac:dyDescent="0.25">
      <c r="A45" s="72"/>
      <c r="B45" s="161" t="s">
        <v>82</v>
      </c>
      <c r="C45" s="162"/>
      <c r="D45" s="162"/>
      <c r="E45" s="162"/>
      <c r="F45" s="163"/>
      <c r="G45" s="108">
        <f>+SUM(G25:G44)-G37-G38-G31-G32</f>
        <v>12614337</v>
      </c>
      <c r="H45" s="55">
        <f>+SUM(H25:H44)-H37-H38-H31-H32</f>
        <v>15045077</v>
      </c>
      <c r="I45" s="56">
        <f>+SUM(I25:I44)-I37-I38-I31-I32</f>
        <v>14513941.449999997</v>
      </c>
      <c r="J45" s="123"/>
    </row>
    <row r="46" spans="1:10" s="28" customFormat="1" ht="15" customHeight="1" x14ac:dyDescent="0.2">
      <c r="A46" s="72"/>
      <c r="B46" s="158" t="s">
        <v>83</v>
      </c>
      <c r="C46" s="122" t="s">
        <v>13</v>
      </c>
      <c r="D46" s="43" t="s">
        <v>14</v>
      </c>
      <c r="E46" s="43" t="s">
        <v>14</v>
      </c>
      <c r="F46" s="44" t="s">
        <v>15</v>
      </c>
      <c r="G46" s="144">
        <v>0</v>
      </c>
      <c r="H46" s="45">
        <v>0</v>
      </c>
      <c r="I46" s="71">
        <v>0</v>
      </c>
      <c r="J46" s="123"/>
    </row>
    <row r="47" spans="1:10" s="28" customFormat="1" ht="15" customHeight="1" x14ac:dyDescent="0.2">
      <c r="A47" s="72"/>
      <c r="B47" s="159"/>
      <c r="C47" s="122" t="s">
        <v>16</v>
      </c>
      <c r="D47" s="43" t="s">
        <v>14</v>
      </c>
      <c r="E47" s="43" t="s">
        <v>14</v>
      </c>
      <c r="F47" s="44" t="s">
        <v>17</v>
      </c>
      <c r="G47" s="144">
        <v>0</v>
      </c>
      <c r="H47" s="45">
        <v>0</v>
      </c>
      <c r="I47" s="71">
        <v>0</v>
      </c>
      <c r="J47" s="123"/>
    </row>
    <row r="48" spans="1:10" s="28" customFormat="1" ht="15" customHeight="1" x14ac:dyDescent="0.2">
      <c r="A48" s="72"/>
      <c r="B48" s="103"/>
      <c r="C48" s="124" t="s">
        <v>18</v>
      </c>
      <c r="D48" s="43" t="s">
        <v>14</v>
      </c>
      <c r="E48" s="43" t="s">
        <v>14</v>
      </c>
      <c r="F48" s="44" t="s">
        <v>19</v>
      </c>
      <c r="G48" s="144">
        <v>0</v>
      </c>
      <c r="H48" s="45">
        <v>0</v>
      </c>
      <c r="I48" s="71">
        <v>0</v>
      </c>
      <c r="J48" s="123"/>
    </row>
    <row r="49" spans="1:10" s="28" customFormat="1" ht="15" customHeight="1" x14ac:dyDescent="0.2">
      <c r="A49" s="72"/>
      <c r="B49" s="103"/>
      <c r="C49" s="124" t="s">
        <v>20</v>
      </c>
      <c r="D49" s="43" t="s">
        <v>14</v>
      </c>
      <c r="E49" s="43" t="s">
        <v>14</v>
      </c>
      <c r="F49" s="44" t="s">
        <v>21</v>
      </c>
      <c r="G49" s="144">
        <v>2195</v>
      </c>
      <c r="H49" s="45">
        <v>2245</v>
      </c>
      <c r="I49" s="71">
        <v>600.98</v>
      </c>
      <c r="J49" s="123"/>
    </row>
    <row r="50" spans="1:10" s="28" customFormat="1" ht="15" customHeight="1" x14ac:dyDescent="0.2">
      <c r="A50" s="72"/>
      <c r="B50" s="103"/>
      <c r="C50" s="124" t="s">
        <v>22</v>
      </c>
      <c r="D50" s="43" t="s">
        <v>14</v>
      </c>
      <c r="E50" s="43" t="s">
        <v>14</v>
      </c>
      <c r="F50" s="44" t="s">
        <v>23</v>
      </c>
      <c r="G50" s="144">
        <v>0</v>
      </c>
      <c r="H50" s="45">
        <v>0</v>
      </c>
      <c r="I50" s="71">
        <v>0</v>
      </c>
      <c r="J50" s="123"/>
    </row>
    <row r="51" spans="1:10" s="28" customFormat="1" ht="15" customHeight="1" x14ac:dyDescent="0.2">
      <c r="A51" s="72"/>
      <c r="B51" s="103"/>
      <c r="C51" s="124" t="s">
        <v>24</v>
      </c>
      <c r="D51" s="43" t="s">
        <v>14</v>
      </c>
      <c r="E51" s="43" t="s">
        <v>14</v>
      </c>
      <c r="F51" s="44" t="s">
        <v>25</v>
      </c>
      <c r="G51" s="144">
        <v>5655118</v>
      </c>
      <c r="H51" s="45">
        <v>5819185</v>
      </c>
      <c r="I51" s="71">
        <v>5781559.3099999996</v>
      </c>
      <c r="J51" s="123"/>
    </row>
    <row r="52" spans="1:10" s="28" customFormat="1" ht="15" customHeight="1" x14ac:dyDescent="0.2">
      <c r="A52" s="72"/>
      <c r="B52" s="103"/>
      <c r="C52" s="124"/>
      <c r="D52" s="43"/>
      <c r="E52" s="43"/>
      <c r="F52" s="85" t="s">
        <v>26</v>
      </c>
      <c r="G52" s="144">
        <v>5655118</v>
      </c>
      <c r="H52" s="45">
        <v>5816935</v>
      </c>
      <c r="I52" s="71">
        <v>5780597.7199999997</v>
      </c>
      <c r="J52" s="123"/>
    </row>
    <row r="53" spans="1:10" s="28" customFormat="1" ht="15" customHeight="1" x14ac:dyDescent="0.2">
      <c r="A53" s="72"/>
      <c r="B53" s="103"/>
      <c r="C53" s="124"/>
      <c r="D53" s="43"/>
      <c r="E53" s="43"/>
      <c r="F53" s="86" t="s">
        <v>27</v>
      </c>
      <c r="G53" s="144">
        <v>0</v>
      </c>
      <c r="H53" s="45">
        <v>0</v>
      </c>
      <c r="I53" s="71">
        <v>0</v>
      </c>
      <c r="J53" s="123"/>
    </row>
    <row r="54" spans="1:10" s="28" customFormat="1" ht="15" customHeight="1" x14ac:dyDescent="0.2">
      <c r="A54" s="72"/>
      <c r="B54" s="103"/>
      <c r="C54" s="124" t="s">
        <v>28</v>
      </c>
      <c r="D54" s="43" t="s">
        <v>14</v>
      </c>
      <c r="E54" s="43" t="s">
        <v>14</v>
      </c>
      <c r="F54" s="44" t="s">
        <v>29</v>
      </c>
      <c r="G54" s="144">
        <v>145239</v>
      </c>
      <c r="H54" s="45">
        <v>145189</v>
      </c>
      <c r="I54" s="71">
        <v>102450.19</v>
      </c>
      <c r="J54" s="123"/>
    </row>
    <row r="55" spans="1:10" s="28" customFormat="1" ht="15" customHeight="1" x14ac:dyDescent="0.2">
      <c r="A55" s="72"/>
      <c r="B55" s="103"/>
      <c r="C55" s="124" t="s">
        <v>30</v>
      </c>
      <c r="D55" s="43" t="s">
        <v>14</v>
      </c>
      <c r="E55" s="43" t="s">
        <v>14</v>
      </c>
      <c r="F55" s="44" t="s">
        <v>31</v>
      </c>
      <c r="G55" s="144">
        <v>500</v>
      </c>
      <c r="H55" s="45">
        <v>500</v>
      </c>
      <c r="I55" s="71">
        <v>0</v>
      </c>
      <c r="J55" s="123"/>
    </row>
    <row r="56" spans="1:10" s="28" customFormat="1" ht="15" customHeight="1" x14ac:dyDescent="0.2">
      <c r="A56" s="72"/>
      <c r="B56" s="103"/>
      <c r="C56" s="124" t="s">
        <v>32</v>
      </c>
      <c r="D56" s="43" t="s">
        <v>14</v>
      </c>
      <c r="E56" s="43" t="s">
        <v>14</v>
      </c>
      <c r="F56" s="44" t="s">
        <v>33</v>
      </c>
      <c r="G56" s="144">
        <v>0</v>
      </c>
      <c r="H56" s="45">
        <v>0</v>
      </c>
      <c r="I56" s="71">
        <v>0</v>
      </c>
      <c r="J56" s="123"/>
    </row>
    <row r="57" spans="1:10" s="28" customFormat="1" ht="15" customHeight="1" x14ac:dyDescent="0.2">
      <c r="A57" s="72"/>
      <c r="B57" s="103"/>
      <c r="C57" s="124" t="s">
        <v>34</v>
      </c>
      <c r="D57" s="43" t="s">
        <v>14</v>
      </c>
      <c r="E57" s="43" t="s">
        <v>14</v>
      </c>
      <c r="F57" s="44" t="s">
        <v>35</v>
      </c>
      <c r="G57" s="144">
        <v>0</v>
      </c>
      <c r="H57" s="45">
        <v>663842</v>
      </c>
      <c r="I57" s="71">
        <v>364463.97</v>
      </c>
      <c r="J57" s="123"/>
    </row>
    <row r="58" spans="1:10" s="28" customFormat="1" ht="15" customHeight="1" x14ac:dyDescent="0.2">
      <c r="A58" s="72"/>
      <c r="B58" s="103"/>
      <c r="C58" s="124"/>
      <c r="D58" s="43"/>
      <c r="E58" s="43"/>
      <c r="F58" s="85" t="s">
        <v>26</v>
      </c>
      <c r="G58" s="144">
        <v>0</v>
      </c>
      <c r="H58" s="45">
        <v>663842</v>
      </c>
      <c r="I58" s="71">
        <v>364463.97</v>
      </c>
      <c r="J58" s="123"/>
    </row>
    <row r="59" spans="1:10" s="28" customFormat="1" ht="15" customHeight="1" x14ac:dyDescent="0.2">
      <c r="A59" s="72"/>
      <c r="B59" s="103"/>
      <c r="C59" s="124"/>
      <c r="D59" s="43"/>
      <c r="E59" s="43"/>
      <c r="F59" s="86" t="s">
        <v>27</v>
      </c>
      <c r="G59" s="144">
        <v>0</v>
      </c>
      <c r="H59" s="45">
        <v>0</v>
      </c>
      <c r="I59" s="71">
        <v>0</v>
      </c>
      <c r="J59" s="123"/>
    </row>
    <row r="60" spans="1:10" s="28" customFormat="1" ht="15" customHeight="1" x14ac:dyDescent="0.2">
      <c r="A60" s="72"/>
      <c r="B60" s="103"/>
      <c r="C60" s="124" t="s">
        <v>36</v>
      </c>
      <c r="D60" s="43" t="s">
        <v>14</v>
      </c>
      <c r="E60" s="43" t="s">
        <v>14</v>
      </c>
      <c r="F60" s="44" t="s">
        <v>37</v>
      </c>
      <c r="G60" s="144">
        <v>0</v>
      </c>
      <c r="H60" s="45">
        <v>0</v>
      </c>
      <c r="I60" s="71">
        <v>0</v>
      </c>
      <c r="J60" s="123"/>
    </row>
    <row r="61" spans="1:10" s="28" customFormat="1" ht="15" customHeight="1" x14ac:dyDescent="0.2">
      <c r="A61" s="72"/>
      <c r="B61" s="103"/>
      <c r="C61" s="124" t="s">
        <v>38</v>
      </c>
      <c r="D61" s="43" t="s">
        <v>14</v>
      </c>
      <c r="E61" s="43" t="s">
        <v>14</v>
      </c>
      <c r="F61" s="44" t="s">
        <v>39</v>
      </c>
      <c r="G61" s="144">
        <v>0</v>
      </c>
      <c r="H61" s="45">
        <v>0</v>
      </c>
      <c r="I61" s="71">
        <v>0</v>
      </c>
      <c r="J61" s="123"/>
    </row>
    <row r="62" spans="1:10" s="28" customFormat="1" ht="15" customHeight="1" x14ac:dyDescent="0.2">
      <c r="A62" s="72"/>
      <c r="B62" s="103"/>
      <c r="C62" s="124" t="s">
        <v>40</v>
      </c>
      <c r="D62" s="43" t="s">
        <v>14</v>
      </c>
      <c r="E62" s="43" t="s">
        <v>14</v>
      </c>
      <c r="F62" s="44" t="s">
        <v>41</v>
      </c>
      <c r="G62" s="144">
        <v>0</v>
      </c>
      <c r="H62" s="45">
        <v>0</v>
      </c>
      <c r="I62" s="71">
        <v>0</v>
      </c>
      <c r="J62" s="123"/>
    </row>
    <row r="63" spans="1:10" s="28" customFormat="1" ht="15" customHeight="1" x14ac:dyDescent="0.2">
      <c r="A63" s="72"/>
      <c r="B63" s="103"/>
      <c r="C63" s="124" t="s">
        <v>42</v>
      </c>
      <c r="D63" s="43" t="s">
        <v>14</v>
      </c>
      <c r="E63" s="43" t="s">
        <v>14</v>
      </c>
      <c r="F63" s="44" t="s">
        <v>43</v>
      </c>
      <c r="G63" s="144">
        <v>0</v>
      </c>
      <c r="H63" s="45">
        <v>0</v>
      </c>
      <c r="I63" s="71">
        <v>0</v>
      </c>
      <c r="J63" s="123"/>
    </row>
    <row r="64" spans="1:10" s="28" customFormat="1" ht="15" customHeight="1" x14ac:dyDescent="0.2">
      <c r="A64" s="72"/>
      <c r="B64" s="103"/>
      <c r="C64" s="124" t="s">
        <v>44</v>
      </c>
      <c r="D64" s="43" t="s">
        <v>14</v>
      </c>
      <c r="E64" s="43" t="s">
        <v>14</v>
      </c>
      <c r="F64" s="44" t="s">
        <v>45</v>
      </c>
      <c r="G64" s="144">
        <v>0</v>
      </c>
      <c r="H64" s="45">
        <v>8195</v>
      </c>
      <c r="I64" s="71">
        <v>8150.02</v>
      </c>
      <c r="J64" s="123"/>
    </row>
    <row r="65" spans="1:10" s="28" customFormat="1" ht="15" customHeight="1" x14ac:dyDescent="0.2">
      <c r="A65" s="72"/>
      <c r="B65" s="103"/>
      <c r="C65" s="50" t="s">
        <v>46</v>
      </c>
      <c r="D65" s="51" t="s">
        <v>14</v>
      </c>
      <c r="E65" s="51" t="s">
        <v>14</v>
      </c>
      <c r="F65" s="52" t="s">
        <v>47</v>
      </c>
      <c r="G65" s="144">
        <v>0</v>
      </c>
      <c r="H65" s="45">
        <v>13281</v>
      </c>
      <c r="I65" s="71">
        <v>13279.09</v>
      </c>
      <c r="J65" s="123"/>
    </row>
    <row r="66" spans="1:10" s="28" customFormat="1" ht="15" customHeight="1" x14ac:dyDescent="0.25">
      <c r="A66" s="72"/>
      <c r="B66" s="161" t="s">
        <v>84</v>
      </c>
      <c r="C66" s="162"/>
      <c r="D66" s="162"/>
      <c r="E66" s="162"/>
      <c r="F66" s="163"/>
      <c r="G66" s="108">
        <f>+SUM(G46:G65)-G58-G59-G52-G53</f>
        <v>5803052</v>
      </c>
      <c r="H66" s="55">
        <f>+SUM(H46:H65)-H58-H59-H52-H53</f>
        <v>6652437</v>
      </c>
      <c r="I66" s="56">
        <f>+SUM(I46:I65)-I58-I59-I52-I53</f>
        <v>6270503.5599999996</v>
      </c>
      <c r="J66" s="123"/>
    </row>
    <row r="67" spans="1:10" s="28" customFormat="1" ht="15" customHeight="1" x14ac:dyDescent="0.2">
      <c r="A67" s="72"/>
      <c r="B67" s="158" t="s">
        <v>85</v>
      </c>
      <c r="C67" s="122" t="s">
        <v>13</v>
      </c>
      <c r="D67" s="43" t="s">
        <v>14</v>
      </c>
      <c r="E67" s="43" t="s">
        <v>14</v>
      </c>
      <c r="F67" s="44" t="s">
        <v>15</v>
      </c>
      <c r="G67" s="144">
        <v>0</v>
      </c>
      <c r="H67" s="45">
        <v>0</v>
      </c>
      <c r="I67" s="71">
        <v>0</v>
      </c>
      <c r="J67" s="123"/>
    </row>
    <row r="68" spans="1:10" s="28" customFormat="1" ht="15" customHeight="1" x14ac:dyDescent="0.2">
      <c r="A68" s="72"/>
      <c r="B68" s="159"/>
      <c r="C68" s="122" t="s">
        <v>16</v>
      </c>
      <c r="D68" s="43" t="s">
        <v>14</v>
      </c>
      <c r="E68" s="43" t="s">
        <v>14</v>
      </c>
      <c r="F68" s="44" t="s">
        <v>17</v>
      </c>
      <c r="G68" s="144">
        <v>0</v>
      </c>
      <c r="H68" s="45">
        <v>0</v>
      </c>
      <c r="I68" s="71">
        <v>0</v>
      </c>
      <c r="J68" s="123"/>
    </row>
    <row r="69" spans="1:10" s="28" customFormat="1" ht="15" customHeight="1" x14ac:dyDescent="0.2">
      <c r="A69" s="72"/>
      <c r="B69" s="103"/>
      <c r="C69" s="124" t="s">
        <v>18</v>
      </c>
      <c r="D69" s="43" t="s">
        <v>14</v>
      </c>
      <c r="E69" s="43" t="s">
        <v>14</v>
      </c>
      <c r="F69" s="44" t="s">
        <v>19</v>
      </c>
      <c r="G69" s="144">
        <v>0</v>
      </c>
      <c r="H69" s="45">
        <v>0</v>
      </c>
      <c r="I69" s="71">
        <v>0</v>
      </c>
      <c r="J69" s="123"/>
    </row>
    <row r="70" spans="1:10" s="28" customFormat="1" ht="15" customHeight="1" x14ac:dyDescent="0.2">
      <c r="A70" s="72"/>
      <c r="B70" s="103"/>
      <c r="C70" s="124" t="s">
        <v>20</v>
      </c>
      <c r="D70" s="43" t="s">
        <v>14</v>
      </c>
      <c r="E70" s="43" t="s">
        <v>14</v>
      </c>
      <c r="F70" s="44" t="s">
        <v>21</v>
      </c>
      <c r="G70" s="144">
        <v>1500</v>
      </c>
      <c r="H70" s="45">
        <v>2000</v>
      </c>
      <c r="I70" s="71">
        <v>1287.45</v>
      </c>
      <c r="J70" s="123"/>
    </row>
    <row r="71" spans="1:10" s="28" customFormat="1" ht="15" customHeight="1" x14ac:dyDescent="0.2">
      <c r="A71" s="72"/>
      <c r="B71" s="103"/>
      <c r="C71" s="124" t="s">
        <v>22</v>
      </c>
      <c r="D71" s="43" t="s">
        <v>14</v>
      </c>
      <c r="E71" s="43" t="s">
        <v>14</v>
      </c>
      <c r="F71" s="44" t="s">
        <v>23</v>
      </c>
      <c r="G71" s="144">
        <v>0</v>
      </c>
      <c r="H71" s="45">
        <v>0</v>
      </c>
      <c r="I71" s="71">
        <v>0</v>
      </c>
      <c r="J71" s="123"/>
    </row>
    <row r="72" spans="1:10" s="28" customFormat="1" ht="15" customHeight="1" x14ac:dyDescent="0.2">
      <c r="A72" s="72"/>
      <c r="B72" s="103"/>
      <c r="C72" s="124" t="s">
        <v>24</v>
      </c>
      <c r="D72" s="43" t="s">
        <v>14</v>
      </c>
      <c r="E72" s="43" t="s">
        <v>14</v>
      </c>
      <c r="F72" s="44" t="s">
        <v>25</v>
      </c>
      <c r="G72" s="144">
        <v>6791179</v>
      </c>
      <c r="H72" s="45">
        <v>7316421</v>
      </c>
      <c r="I72" s="71">
        <v>7262843.5100000007</v>
      </c>
      <c r="J72" s="123"/>
    </row>
    <row r="73" spans="1:10" s="28" customFormat="1" ht="15" customHeight="1" x14ac:dyDescent="0.2">
      <c r="A73" s="72"/>
      <c r="B73" s="103"/>
      <c r="C73" s="124"/>
      <c r="D73" s="43"/>
      <c r="E73" s="43"/>
      <c r="F73" s="85" t="s">
        <v>26</v>
      </c>
      <c r="G73" s="144">
        <v>6791179</v>
      </c>
      <c r="H73" s="45">
        <v>7308031</v>
      </c>
      <c r="I73" s="71">
        <v>7254453.7800000003</v>
      </c>
      <c r="J73" s="123"/>
    </row>
    <row r="74" spans="1:10" s="28" customFormat="1" ht="15" customHeight="1" x14ac:dyDescent="0.2">
      <c r="A74" s="72"/>
      <c r="B74" s="103"/>
      <c r="C74" s="124"/>
      <c r="D74" s="43"/>
      <c r="E74" s="43"/>
      <c r="F74" s="86" t="s">
        <v>27</v>
      </c>
      <c r="G74" s="144">
        <v>0</v>
      </c>
      <c r="H74" s="45">
        <v>0</v>
      </c>
      <c r="I74" s="71">
        <v>0</v>
      </c>
      <c r="J74" s="123"/>
    </row>
    <row r="75" spans="1:10" s="28" customFormat="1" ht="15" customHeight="1" x14ac:dyDescent="0.2">
      <c r="A75" s="72"/>
      <c r="B75" s="103"/>
      <c r="C75" s="124" t="s">
        <v>28</v>
      </c>
      <c r="D75" s="43" t="s">
        <v>14</v>
      </c>
      <c r="E75" s="43" t="s">
        <v>14</v>
      </c>
      <c r="F75" s="44" t="s">
        <v>29</v>
      </c>
      <c r="G75" s="144">
        <v>98200</v>
      </c>
      <c r="H75" s="45">
        <v>121912</v>
      </c>
      <c r="I75" s="71">
        <v>90856.25</v>
      </c>
      <c r="J75" s="123"/>
    </row>
    <row r="76" spans="1:10" s="28" customFormat="1" ht="15" customHeight="1" x14ac:dyDescent="0.2">
      <c r="A76" s="72"/>
      <c r="B76" s="103"/>
      <c r="C76" s="124" t="s">
        <v>30</v>
      </c>
      <c r="D76" s="43" t="s">
        <v>14</v>
      </c>
      <c r="E76" s="43" t="s">
        <v>14</v>
      </c>
      <c r="F76" s="44" t="s">
        <v>31</v>
      </c>
      <c r="G76" s="144">
        <v>0</v>
      </c>
      <c r="H76" s="45">
        <v>0</v>
      </c>
      <c r="I76" s="71">
        <v>0</v>
      </c>
      <c r="J76" s="123"/>
    </row>
    <row r="77" spans="1:10" s="28" customFormat="1" ht="15" customHeight="1" x14ac:dyDescent="0.2">
      <c r="A77" s="72"/>
      <c r="B77" s="103"/>
      <c r="C77" s="124" t="s">
        <v>32</v>
      </c>
      <c r="D77" s="43" t="s">
        <v>14</v>
      </c>
      <c r="E77" s="43" t="s">
        <v>14</v>
      </c>
      <c r="F77" s="44" t="s">
        <v>33</v>
      </c>
      <c r="G77" s="144">
        <v>0</v>
      </c>
      <c r="H77" s="45">
        <v>0</v>
      </c>
      <c r="I77" s="71">
        <v>0</v>
      </c>
      <c r="J77" s="123"/>
    </row>
    <row r="78" spans="1:10" s="28" customFormat="1" ht="15" customHeight="1" x14ac:dyDescent="0.2">
      <c r="A78" s="72"/>
      <c r="B78" s="103"/>
      <c r="C78" s="124" t="s">
        <v>34</v>
      </c>
      <c r="D78" s="43" t="s">
        <v>14</v>
      </c>
      <c r="E78" s="43" t="s">
        <v>14</v>
      </c>
      <c r="F78" s="44" t="s">
        <v>35</v>
      </c>
      <c r="G78" s="144">
        <v>0</v>
      </c>
      <c r="H78" s="45">
        <v>501066</v>
      </c>
      <c r="I78" s="71">
        <v>293188.09999999998</v>
      </c>
      <c r="J78" s="123"/>
    </row>
    <row r="79" spans="1:10" s="28" customFormat="1" ht="15" customHeight="1" x14ac:dyDescent="0.2">
      <c r="A79" s="72"/>
      <c r="B79" s="103"/>
      <c r="C79" s="124"/>
      <c r="D79" s="43"/>
      <c r="E79" s="43"/>
      <c r="F79" s="85" t="s">
        <v>26</v>
      </c>
      <c r="G79" s="144">
        <v>0</v>
      </c>
      <c r="H79" s="45">
        <v>501066</v>
      </c>
      <c r="I79" s="71">
        <v>293188.09999999998</v>
      </c>
      <c r="J79" s="123"/>
    </row>
    <row r="80" spans="1:10" s="28" customFormat="1" ht="15" customHeight="1" x14ac:dyDescent="0.2">
      <c r="A80" s="72"/>
      <c r="B80" s="103"/>
      <c r="C80" s="124"/>
      <c r="D80" s="43"/>
      <c r="E80" s="43"/>
      <c r="F80" s="86" t="s">
        <v>27</v>
      </c>
      <c r="G80" s="144">
        <v>0</v>
      </c>
      <c r="H80" s="45">
        <v>0</v>
      </c>
      <c r="I80" s="71">
        <v>0</v>
      </c>
      <c r="J80" s="123"/>
    </row>
    <row r="81" spans="1:10" s="28" customFormat="1" ht="15" customHeight="1" x14ac:dyDescent="0.2">
      <c r="A81" s="72"/>
      <c r="B81" s="103"/>
      <c r="C81" s="124" t="s">
        <v>36</v>
      </c>
      <c r="D81" s="43" t="s">
        <v>14</v>
      </c>
      <c r="E81" s="43" t="s">
        <v>14</v>
      </c>
      <c r="F81" s="44" t="s">
        <v>37</v>
      </c>
      <c r="G81" s="144">
        <v>0</v>
      </c>
      <c r="H81" s="45">
        <v>0</v>
      </c>
      <c r="I81" s="71">
        <v>0</v>
      </c>
      <c r="J81" s="123"/>
    </row>
    <row r="82" spans="1:10" s="28" customFormat="1" ht="15" customHeight="1" x14ac:dyDescent="0.2">
      <c r="A82" s="72"/>
      <c r="B82" s="103"/>
      <c r="C82" s="124" t="s">
        <v>38</v>
      </c>
      <c r="D82" s="43" t="s">
        <v>14</v>
      </c>
      <c r="E82" s="43" t="s">
        <v>14</v>
      </c>
      <c r="F82" s="44" t="s">
        <v>39</v>
      </c>
      <c r="G82" s="144">
        <v>0</v>
      </c>
      <c r="H82" s="45">
        <v>0</v>
      </c>
      <c r="I82" s="71">
        <v>0</v>
      </c>
      <c r="J82" s="123"/>
    </row>
    <row r="83" spans="1:10" s="28" customFormat="1" ht="15" customHeight="1" x14ac:dyDescent="0.2">
      <c r="A83" s="72"/>
      <c r="B83" s="103"/>
      <c r="C83" s="124" t="s">
        <v>40</v>
      </c>
      <c r="D83" s="43" t="s">
        <v>14</v>
      </c>
      <c r="E83" s="43" t="s">
        <v>14</v>
      </c>
      <c r="F83" s="44" t="s">
        <v>41</v>
      </c>
      <c r="G83" s="144">
        <v>0</v>
      </c>
      <c r="H83" s="45">
        <v>0</v>
      </c>
      <c r="I83" s="71">
        <v>0</v>
      </c>
      <c r="J83" s="123"/>
    </row>
    <row r="84" spans="1:10" s="28" customFormat="1" ht="15" customHeight="1" x14ac:dyDescent="0.2">
      <c r="A84" s="72"/>
      <c r="B84" s="103"/>
      <c r="C84" s="124" t="s">
        <v>42</v>
      </c>
      <c r="D84" s="43" t="s">
        <v>14</v>
      </c>
      <c r="E84" s="43" t="s">
        <v>14</v>
      </c>
      <c r="F84" s="44" t="s">
        <v>43</v>
      </c>
      <c r="G84" s="144">
        <v>0</v>
      </c>
      <c r="H84" s="45">
        <v>0</v>
      </c>
      <c r="I84" s="71">
        <v>0</v>
      </c>
      <c r="J84" s="123"/>
    </row>
    <row r="85" spans="1:10" s="28" customFormat="1" ht="15" customHeight="1" x14ac:dyDescent="0.2">
      <c r="A85" s="72"/>
      <c r="B85" s="103"/>
      <c r="C85" s="124" t="s">
        <v>44</v>
      </c>
      <c r="D85" s="43" t="s">
        <v>14</v>
      </c>
      <c r="E85" s="43" t="s">
        <v>14</v>
      </c>
      <c r="F85" s="44" t="s">
        <v>45</v>
      </c>
      <c r="G85" s="144">
        <v>0</v>
      </c>
      <c r="H85" s="45">
        <v>391</v>
      </c>
      <c r="I85" s="71">
        <v>390.66</v>
      </c>
      <c r="J85" s="123"/>
    </row>
    <row r="86" spans="1:10" s="28" customFormat="1" ht="15" customHeight="1" x14ac:dyDescent="0.2">
      <c r="A86" s="72"/>
      <c r="B86" s="103"/>
      <c r="C86" s="50" t="s">
        <v>46</v>
      </c>
      <c r="D86" s="51" t="s">
        <v>14</v>
      </c>
      <c r="E86" s="51" t="s">
        <v>14</v>
      </c>
      <c r="F86" s="52" t="s">
        <v>47</v>
      </c>
      <c r="G86" s="144">
        <v>0</v>
      </c>
      <c r="H86" s="45">
        <v>16077</v>
      </c>
      <c r="I86" s="71">
        <v>16073.16</v>
      </c>
      <c r="J86" s="123"/>
    </row>
    <row r="87" spans="1:10" s="28" customFormat="1" ht="15" customHeight="1" x14ac:dyDescent="0.25">
      <c r="A87" s="72"/>
      <c r="B87" s="161" t="s">
        <v>86</v>
      </c>
      <c r="C87" s="162"/>
      <c r="D87" s="162"/>
      <c r="E87" s="162"/>
      <c r="F87" s="163"/>
      <c r="G87" s="108">
        <f>+SUM(G67:G86)-G79-G80-G73-G74</f>
        <v>6890879</v>
      </c>
      <c r="H87" s="55">
        <f>+SUM(H67:H86)-H79-H80-H73-H74</f>
        <v>7957867</v>
      </c>
      <c r="I87" s="56">
        <f>+SUM(I67:I86)-I79-I80-I73-I74</f>
        <v>7664639.1300000018</v>
      </c>
      <c r="J87" s="123"/>
    </row>
    <row r="88" spans="1:10" s="28" customFormat="1" ht="15" customHeight="1" x14ac:dyDescent="0.2">
      <c r="A88" s="72"/>
      <c r="B88" s="158" t="s">
        <v>87</v>
      </c>
      <c r="C88" s="122" t="s">
        <v>13</v>
      </c>
      <c r="D88" s="43" t="s">
        <v>14</v>
      </c>
      <c r="E88" s="43" t="s">
        <v>14</v>
      </c>
      <c r="F88" s="44" t="s">
        <v>15</v>
      </c>
      <c r="G88" s="144">
        <v>0</v>
      </c>
      <c r="H88" s="45">
        <v>0</v>
      </c>
      <c r="I88" s="71">
        <v>0</v>
      </c>
      <c r="J88" s="123"/>
    </row>
    <row r="89" spans="1:10" s="28" customFormat="1" ht="15" customHeight="1" x14ac:dyDescent="0.2">
      <c r="A89" s="72"/>
      <c r="B89" s="159"/>
      <c r="C89" s="122" t="s">
        <v>16</v>
      </c>
      <c r="D89" s="43" t="s">
        <v>14</v>
      </c>
      <c r="E89" s="43" t="s">
        <v>14</v>
      </c>
      <c r="F89" s="44" t="s">
        <v>17</v>
      </c>
      <c r="G89" s="144">
        <v>0</v>
      </c>
      <c r="H89" s="45">
        <v>0</v>
      </c>
      <c r="I89" s="71">
        <v>0</v>
      </c>
      <c r="J89" s="123"/>
    </row>
    <row r="90" spans="1:10" s="28" customFormat="1" ht="15" customHeight="1" x14ac:dyDescent="0.2">
      <c r="A90" s="72"/>
      <c r="B90" s="103"/>
      <c r="C90" s="124" t="s">
        <v>18</v>
      </c>
      <c r="D90" s="43" t="s">
        <v>14</v>
      </c>
      <c r="E90" s="43" t="s">
        <v>14</v>
      </c>
      <c r="F90" s="44" t="s">
        <v>19</v>
      </c>
      <c r="G90" s="144">
        <v>0</v>
      </c>
      <c r="H90" s="45">
        <v>0</v>
      </c>
      <c r="I90" s="71">
        <v>0</v>
      </c>
      <c r="J90" s="123"/>
    </row>
    <row r="91" spans="1:10" s="28" customFormat="1" ht="15" customHeight="1" x14ac:dyDescent="0.2">
      <c r="A91" s="72"/>
      <c r="B91" s="103"/>
      <c r="C91" s="124" t="s">
        <v>20</v>
      </c>
      <c r="D91" s="43" t="s">
        <v>14</v>
      </c>
      <c r="E91" s="43" t="s">
        <v>14</v>
      </c>
      <c r="F91" s="44" t="s">
        <v>21</v>
      </c>
      <c r="G91" s="144">
        <v>800</v>
      </c>
      <c r="H91" s="45">
        <v>800</v>
      </c>
      <c r="I91" s="71">
        <v>782.24</v>
      </c>
      <c r="J91" s="123"/>
    </row>
    <row r="92" spans="1:10" s="28" customFormat="1" ht="15" customHeight="1" x14ac:dyDescent="0.2">
      <c r="A92" s="72"/>
      <c r="B92" s="103"/>
      <c r="C92" s="124" t="s">
        <v>22</v>
      </c>
      <c r="D92" s="43" t="s">
        <v>14</v>
      </c>
      <c r="E92" s="43" t="s">
        <v>14</v>
      </c>
      <c r="F92" s="44" t="s">
        <v>23</v>
      </c>
      <c r="G92" s="144">
        <v>750</v>
      </c>
      <c r="H92" s="45">
        <v>750</v>
      </c>
      <c r="I92" s="71">
        <v>35</v>
      </c>
      <c r="J92" s="123"/>
    </row>
    <row r="93" spans="1:10" s="28" customFormat="1" ht="15" customHeight="1" x14ac:dyDescent="0.2">
      <c r="A93" s="72"/>
      <c r="B93" s="103"/>
      <c r="C93" s="124" t="s">
        <v>24</v>
      </c>
      <c r="D93" s="43" t="s">
        <v>14</v>
      </c>
      <c r="E93" s="43" t="s">
        <v>14</v>
      </c>
      <c r="F93" s="44" t="s">
        <v>25</v>
      </c>
      <c r="G93" s="144">
        <v>8291717</v>
      </c>
      <c r="H93" s="45">
        <v>9727220</v>
      </c>
      <c r="I93" s="71">
        <v>9642061.209999999</v>
      </c>
      <c r="J93" s="123"/>
    </row>
    <row r="94" spans="1:10" s="28" customFormat="1" ht="15" customHeight="1" x14ac:dyDescent="0.2">
      <c r="A94" s="72"/>
      <c r="B94" s="103"/>
      <c r="C94" s="124"/>
      <c r="D94" s="43"/>
      <c r="E94" s="43"/>
      <c r="F94" s="85" t="s">
        <v>26</v>
      </c>
      <c r="G94" s="144">
        <v>8291717</v>
      </c>
      <c r="H94" s="45">
        <v>9722889</v>
      </c>
      <c r="I94" s="71">
        <v>9637730.9199999999</v>
      </c>
      <c r="J94" s="123"/>
    </row>
    <row r="95" spans="1:10" s="28" customFormat="1" ht="15" customHeight="1" x14ac:dyDescent="0.2">
      <c r="A95" s="72"/>
      <c r="B95" s="103"/>
      <c r="C95" s="124"/>
      <c r="D95" s="43"/>
      <c r="E95" s="43"/>
      <c r="F95" s="86" t="s">
        <v>27</v>
      </c>
      <c r="G95" s="144">
        <v>0</v>
      </c>
      <c r="H95" s="45">
        <v>0</v>
      </c>
      <c r="I95" s="71">
        <v>0</v>
      </c>
      <c r="J95" s="123"/>
    </row>
    <row r="96" spans="1:10" s="28" customFormat="1" ht="15" customHeight="1" x14ac:dyDescent="0.2">
      <c r="A96" s="72"/>
      <c r="B96" s="103"/>
      <c r="C96" s="124" t="s">
        <v>28</v>
      </c>
      <c r="D96" s="43" t="s">
        <v>14</v>
      </c>
      <c r="E96" s="43" t="s">
        <v>14</v>
      </c>
      <c r="F96" s="44" t="s">
        <v>29</v>
      </c>
      <c r="G96" s="144">
        <v>181000</v>
      </c>
      <c r="H96" s="45">
        <v>201402</v>
      </c>
      <c r="I96" s="71">
        <v>162556.71</v>
      </c>
      <c r="J96" s="123"/>
    </row>
    <row r="97" spans="1:10" s="28" customFormat="1" ht="15" customHeight="1" x14ac:dyDescent="0.2">
      <c r="A97" s="72"/>
      <c r="B97" s="103"/>
      <c r="C97" s="124" t="s">
        <v>30</v>
      </c>
      <c r="D97" s="43" t="s">
        <v>14</v>
      </c>
      <c r="E97" s="43" t="s">
        <v>14</v>
      </c>
      <c r="F97" s="44" t="s">
        <v>31</v>
      </c>
      <c r="G97" s="144">
        <v>0</v>
      </c>
      <c r="H97" s="45">
        <v>0</v>
      </c>
      <c r="I97" s="71">
        <v>0</v>
      </c>
      <c r="J97" s="123"/>
    </row>
    <row r="98" spans="1:10" s="28" customFormat="1" ht="15" customHeight="1" x14ac:dyDescent="0.2">
      <c r="A98" s="72"/>
      <c r="B98" s="103"/>
      <c r="C98" s="124" t="s">
        <v>32</v>
      </c>
      <c r="D98" s="43" t="s">
        <v>14</v>
      </c>
      <c r="E98" s="43" t="s">
        <v>14</v>
      </c>
      <c r="F98" s="44" t="s">
        <v>33</v>
      </c>
      <c r="G98" s="144">
        <v>0</v>
      </c>
      <c r="H98" s="45">
        <v>0</v>
      </c>
      <c r="I98" s="71">
        <v>0</v>
      </c>
      <c r="J98" s="123"/>
    </row>
    <row r="99" spans="1:10" s="28" customFormat="1" ht="15" customHeight="1" x14ac:dyDescent="0.2">
      <c r="A99" s="72"/>
      <c r="B99" s="103"/>
      <c r="C99" s="124" t="s">
        <v>34</v>
      </c>
      <c r="D99" s="43" t="s">
        <v>14</v>
      </c>
      <c r="E99" s="43" t="s">
        <v>14</v>
      </c>
      <c r="F99" s="44" t="s">
        <v>35</v>
      </c>
      <c r="G99" s="144">
        <v>0</v>
      </c>
      <c r="H99" s="45">
        <v>766127</v>
      </c>
      <c r="I99" s="71">
        <v>489943.83</v>
      </c>
      <c r="J99" s="123"/>
    </row>
    <row r="100" spans="1:10" s="28" customFormat="1" ht="15" customHeight="1" x14ac:dyDescent="0.2">
      <c r="A100" s="72"/>
      <c r="B100" s="103"/>
      <c r="C100" s="124"/>
      <c r="D100" s="43"/>
      <c r="E100" s="43"/>
      <c r="F100" s="85" t="s">
        <v>26</v>
      </c>
      <c r="G100" s="144">
        <v>0</v>
      </c>
      <c r="H100" s="45">
        <v>766127</v>
      </c>
      <c r="I100" s="71">
        <v>489943.83</v>
      </c>
      <c r="J100" s="123"/>
    </row>
    <row r="101" spans="1:10" s="28" customFormat="1" ht="15" customHeight="1" x14ac:dyDescent="0.2">
      <c r="A101" s="72"/>
      <c r="B101" s="103"/>
      <c r="C101" s="124"/>
      <c r="D101" s="43"/>
      <c r="E101" s="43"/>
      <c r="F101" s="86" t="s">
        <v>27</v>
      </c>
      <c r="G101" s="144">
        <v>0</v>
      </c>
      <c r="H101" s="45">
        <v>0</v>
      </c>
      <c r="I101" s="71">
        <v>0</v>
      </c>
      <c r="J101" s="123"/>
    </row>
    <row r="102" spans="1:10" s="28" customFormat="1" ht="15" customHeight="1" x14ac:dyDescent="0.2">
      <c r="A102" s="72"/>
      <c r="B102" s="103"/>
      <c r="C102" s="124" t="s">
        <v>36</v>
      </c>
      <c r="D102" s="43" t="s">
        <v>14</v>
      </c>
      <c r="E102" s="43" t="s">
        <v>14</v>
      </c>
      <c r="F102" s="44" t="s">
        <v>37</v>
      </c>
      <c r="G102" s="144">
        <v>0</v>
      </c>
      <c r="H102" s="45">
        <v>0</v>
      </c>
      <c r="I102" s="71">
        <v>0</v>
      </c>
      <c r="J102" s="123"/>
    </row>
    <row r="103" spans="1:10" s="28" customFormat="1" ht="15" customHeight="1" x14ac:dyDescent="0.2">
      <c r="A103" s="72"/>
      <c r="B103" s="103"/>
      <c r="C103" s="124" t="s">
        <v>38</v>
      </c>
      <c r="D103" s="43" t="s">
        <v>14</v>
      </c>
      <c r="E103" s="43" t="s">
        <v>14</v>
      </c>
      <c r="F103" s="44" t="s">
        <v>39</v>
      </c>
      <c r="G103" s="144">
        <v>0</v>
      </c>
      <c r="H103" s="45">
        <v>0</v>
      </c>
      <c r="I103" s="71">
        <v>0</v>
      </c>
      <c r="J103" s="123"/>
    </row>
    <row r="104" spans="1:10" s="28" customFormat="1" ht="15" customHeight="1" x14ac:dyDescent="0.2">
      <c r="A104" s="72"/>
      <c r="B104" s="103"/>
      <c r="C104" s="124" t="s">
        <v>40</v>
      </c>
      <c r="D104" s="43" t="s">
        <v>14</v>
      </c>
      <c r="E104" s="43" t="s">
        <v>14</v>
      </c>
      <c r="F104" s="44" t="s">
        <v>41</v>
      </c>
      <c r="G104" s="144">
        <v>0</v>
      </c>
      <c r="H104" s="45">
        <v>0</v>
      </c>
      <c r="I104" s="71">
        <v>0</v>
      </c>
      <c r="J104" s="123"/>
    </row>
    <row r="105" spans="1:10" s="28" customFormat="1" ht="15" customHeight="1" x14ac:dyDescent="0.2">
      <c r="A105" s="72"/>
      <c r="B105" s="103"/>
      <c r="C105" s="124" t="s">
        <v>42</v>
      </c>
      <c r="D105" s="43" t="s">
        <v>14</v>
      </c>
      <c r="E105" s="43" t="s">
        <v>14</v>
      </c>
      <c r="F105" s="44" t="s">
        <v>43</v>
      </c>
      <c r="G105" s="144">
        <v>0</v>
      </c>
      <c r="H105" s="45">
        <v>0</v>
      </c>
      <c r="I105" s="71">
        <v>0</v>
      </c>
      <c r="J105" s="123"/>
    </row>
    <row r="106" spans="1:10" s="28" customFormat="1" ht="15" customHeight="1" x14ac:dyDescent="0.2">
      <c r="A106" s="72"/>
      <c r="B106" s="103"/>
      <c r="C106" s="124" t="s">
        <v>44</v>
      </c>
      <c r="D106" s="43" t="s">
        <v>14</v>
      </c>
      <c r="E106" s="43" t="s">
        <v>14</v>
      </c>
      <c r="F106" s="44" t="s">
        <v>45</v>
      </c>
      <c r="G106" s="144">
        <v>0</v>
      </c>
      <c r="H106" s="45">
        <v>1564</v>
      </c>
      <c r="I106" s="71">
        <v>1563.73</v>
      </c>
      <c r="J106" s="123"/>
    </row>
    <row r="107" spans="1:10" s="28" customFormat="1" ht="15" customHeight="1" x14ac:dyDescent="0.2">
      <c r="A107" s="72"/>
      <c r="B107" s="103"/>
      <c r="C107" s="50" t="s">
        <v>46</v>
      </c>
      <c r="D107" s="51" t="s">
        <v>14</v>
      </c>
      <c r="E107" s="51" t="s">
        <v>14</v>
      </c>
      <c r="F107" s="52" t="s">
        <v>47</v>
      </c>
      <c r="G107" s="144">
        <v>0</v>
      </c>
      <c r="H107" s="45">
        <v>26471</v>
      </c>
      <c r="I107" s="71">
        <v>26466.47</v>
      </c>
      <c r="J107" s="123"/>
    </row>
    <row r="108" spans="1:10" s="28" customFormat="1" ht="15" customHeight="1" x14ac:dyDescent="0.25">
      <c r="A108" s="72"/>
      <c r="B108" s="161" t="s">
        <v>88</v>
      </c>
      <c r="C108" s="162"/>
      <c r="D108" s="162"/>
      <c r="E108" s="162"/>
      <c r="F108" s="163"/>
      <c r="G108" s="108">
        <f>+SUM(G88:G107)-G100-G101-G94-G95</f>
        <v>8474267</v>
      </c>
      <c r="H108" s="55">
        <f>+SUM(H88:H107)-H100-H101-H94-H95</f>
        <v>10724334</v>
      </c>
      <c r="I108" s="56">
        <f>+SUM(I88:I107)-I100-I101-I94-I95</f>
        <v>10323409.189999996</v>
      </c>
      <c r="J108" s="123"/>
    </row>
    <row r="109" spans="1:10" s="28" customFormat="1" ht="15" customHeight="1" x14ac:dyDescent="0.2">
      <c r="A109" s="72"/>
      <c r="B109" s="158" t="s">
        <v>89</v>
      </c>
      <c r="C109" s="122" t="s">
        <v>13</v>
      </c>
      <c r="D109" s="43" t="s">
        <v>14</v>
      </c>
      <c r="E109" s="43" t="s">
        <v>14</v>
      </c>
      <c r="F109" s="44" t="s">
        <v>15</v>
      </c>
      <c r="G109" s="147">
        <v>0</v>
      </c>
      <c r="H109" s="148">
        <v>0</v>
      </c>
      <c r="I109" s="172">
        <v>0</v>
      </c>
      <c r="J109" s="123"/>
    </row>
    <row r="110" spans="1:10" s="28" customFormat="1" ht="15" customHeight="1" x14ac:dyDescent="0.2">
      <c r="A110" s="72"/>
      <c r="B110" s="159"/>
      <c r="C110" s="122" t="s">
        <v>16</v>
      </c>
      <c r="D110" s="43" t="s">
        <v>14</v>
      </c>
      <c r="E110" s="43" t="s">
        <v>14</v>
      </c>
      <c r="F110" s="44" t="s">
        <v>17</v>
      </c>
      <c r="G110" s="147">
        <v>0</v>
      </c>
      <c r="H110" s="148">
        <v>0</v>
      </c>
      <c r="I110" s="172">
        <v>0</v>
      </c>
      <c r="J110" s="123"/>
    </row>
    <row r="111" spans="1:10" s="28" customFormat="1" ht="15" customHeight="1" x14ac:dyDescent="0.2">
      <c r="A111" s="72"/>
      <c r="B111" s="103"/>
      <c r="C111" s="124" t="s">
        <v>18</v>
      </c>
      <c r="D111" s="43" t="s">
        <v>14</v>
      </c>
      <c r="E111" s="43" t="s">
        <v>14</v>
      </c>
      <c r="F111" s="44" t="s">
        <v>19</v>
      </c>
      <c r="G111" s="147">
        <v>0</v>
      </c>
      <c r="H111" s="148">
        <v>0</v>
      </c>
      <c r="I111" s="172">
        <v>0</v>
      </c>
      <c r="J111" s="123"/>
    </row>
    <row r="112" spans="1:10" s="28" customFormat="1" ht="15" customHeight="1" x14ac:dyDescent="0.2">
      <c r="A112" s="72"/>
      <c r="B112" s="103"/>
      <c r="C112" s="124" t="s">
        <v>20</v>
      </c>
      <c r="D112" s="43" t="s">
        <v>14</v>
      </c>
      <c r="E112" s="43" t="s">
        <v>14</v>
      </c>
      <c r="F112" s="44" t="s">
        <v>21</v>
      </c>
      <c r="G112" s="147">
        <v>2500</v>
      </c>
      <c r="H112" s="148">
        <v>2500</v>
      </c>
      <c r="I112" s="172">
        <v>308.66999999999996</v>
      </c>
      <c r="J112" s="123"/>
    </row>
    <row r="113" spans="1:10" s="28" customFormat="1" ht="15" customHeight="1" x14ac:dyDescent="0.2">
      <c r="A113" s="72"/>
      <c r="B113" s="103"/>
      <c r="C113" s="124" t="s">
        <v>22</v>
      </c>
      <c r="D113" s="43" t="s">
        <v>14</v>
      </c>
      <c r="E113" s="43" t="s">
        <v>14</v>
      </c>
      <c r="F113" s="44" t="s">
        <v>23</v>
      </c>
      <c r="G113" s="147">
        <v>0</v>
      </c>
      <c r="H113" s="148">
        <v>0</v>
      </c>
      <c r="I113" s="172">
        <v>0</v>
      </c>
      <c r="J113" s="123"/>
    </row>
    <row r="114" spans="1:10" s="28" customFormat="1" ht="15" customHeight="1" x14ac:dyDescent="0.2">
      <c r="A114" s="72"/>
      <c r="B114" s="103"/>
      <c r="C114" s="124" t="s">
        <v>24</v>
      </c>
      <c r="D114" s="43" t="s">
        <v>14</v>
      </c>
      <c r="E114" s="43" t="s">
        <v>14</v>
      </c>
      <c r="F114" s="44" t="s">
        <v>25</v>
      </c>
      <c r="G114" s="147">
        <v>7279090</v>
      </c>
      <c r="H114" s="148">
        <v>7933585</v>
      </c>
      <c r="I114" s="172">
        <v>7885369.21</v>
      </c>
      <c r="J114" s="123"/>
    </row>
    <row r="115" spans="1:10" s="28" customFormat="1" ht="15" customHeight="1" x14ac:dyDescent="0.2">
      <c r="A115" s="72"/>
      <c r="B115" s="103"/>
      <c r="C115" s="124"/>
      <c r="D115" s="43"/>
      <c r="E115" s="43"/>
      <c r="F115" s="85" t="s">
        <v>26</v>
      </c>
      <c r="G115" s="147">
        <v>7273590</v>
      </c>
      <c r="H115" s="148">
        <v>7916983</v>
      </c>
      <c r="I115" s="172">
        <v>7873952.9000000004</v>
      </c>
      <c r="J115" s="123"/>
    </row>
    <row r="116" spans="1:10" s="28" customFormat="1" ht="15" customHeight="1" x14ac:dyDescent="0.2">
      <c r="A116" s="72"/>
      <c r="B116" s="103"/>
      <c r="C116" s="124"/>
      <c r="D116" s="43"/>
      <c r="E116" s="43"/>
      <c r="F116" s="86" t="s">
        <v>27</v>
      </c>
      <c r="G116" s="147">
        <v>0</v>
      </c>
      <c r="H116" s="148">
        <v>0</v>
      </c>
      <c r="I116" s="172">
        <v>0</v>
      </c>
      <c r="J116" s="123"/>
    </row>
    <row r="117" spans="1:10" s="28" customFormat="1" ht="15" customHeight="1" x14ac:dyDescent="0.2">
      <c r="A117" s="72"/>
      <c r="B117" s="103"/>
      <c r="C117" s="124" t="s">
        <v>28</v>
      </c>
      <c r="D117" s="43" t="s">
        <v>14</v>
      </c>
      <c r="E117" s="43" t="s">
        <v>14</v>
      </c>
      <c r="F117" s="44" t="s">
        <v>29</v>
      </c>
      <c r="G117" s="147">
        <v>116900</v>
      </c>
      <c r="H117" s="148">
        <v>116900</v>
      </c>
      <c r="I117" s="172">
        <v>92293.21</v>
      </c>
      <c r="J117" s="123"/>
    </row>
    <row r="118" spans="1:10" s="28" customFormat="1" ht="15" customHeight="1" x14ac:dyDescent="0.2">
      <c r="A118" s="72"/>
      <c r="B118" s="103"/>
      <c r="C118" s="124" t="s">
        <v>30</v>
      </c>
      <c r="D118" s="43" t="s">
        <v>14</v>
      </c>
      <c r="E118" s="43" t="s">
        <v>14</v>
      </c>
      <c r="F118" s="44" t="s">
        <v>31</v>
      </c>
      <c r="G118" s="147">
        <v>500</v>
      </c>
      <c r="H118" s="148">
        <v>500</v>
      </c>
      <c r="I118" s="172">
        <v>0</v>
      </c>
      <c r="J118" s="123"/>
    </row>
    <row r="119" spans="1:10" s="28" customFormat="1" ht="15" customHeight="1" x14ac:dyDescent="0.2">
      <c r="A119" s="72"/>
      <c r="B119" s="103"/>
      <c r="C119" s="124" t="s">
        <v>32</v>
      </c>
      <c r="D119" s="43" t="s">
        <v>14</v>
      </c>
      <c r="E119" s="43" t="s">
        <v>14</v>
      </c>
      <c r="F119" s="44" t="s">
        <v>33</v>
      </c>
      <c r="G119" s="147">
        <v>0</v>
      </c>
      <c r="H119" s="148">
        <v>0</v>
      </c>
      <c r="I119" s="172">
        <v>0</v>
      </c>
      <c r="J119" s="123"/>
    </row>
    <row r="120" spans="1:10" s="28" customFormat="1" ht="15" customHeight="1" x14ac:dyDescent="0.2">
      <c r="A120" s="72"/>
      <c r="B120" s="103"/>
      <c r="C120" s="124" t="s">
        <v>34</v>
      </c>
      <c r="D120" s="43" t="s">
        <v>14</v>
      </c>
      <c r="E120" s="43" t="s">
        <v>14</v>
      </c>
      <c r="F120" s="44" t="s">
        <v>35</v>
      </c>
      <c r="G120" s="147">
        <v>0</v>
      </c>
      <c r="H120" s="148">
        <v>564714</v>
      </c>
      <c r="I120" s="172">
        <v>243706.91</v>
      </c>
      <c r="J120" s="123"/>
    </row>
    <row r="121" spans="1:10" s="28" customFormat="1" ht="15" customHeight="1" x14ac:dyDescent="0.2">
      <c r="A121" s="72"/>
      <c r="B121" s="103"/>
      <c r="C121" s="124"/>
      <c r="D121" s="43"/>
      <c r="E121" s="43"/>
      <c r="F121" s="85" t="s">
        <v>26</v>
      </c>
      <c r="G121" s="147">
        <v>0</v>
      </c>
      <c r="H121" s="148">
        <v>564714</v>
      </c>
      <c r="I121" s="172">
        <v>243706.91</v>
      </c>
      <c r="J121" s="123"/>
    </row>
    <row r="122" spans="1:10" s="28" customFormat="1" ht="15" customHeight="1" x14ac:dyDescent="0.2">
      <c r="A122" s="72"/>
      <c r="B122" s="103"/>
      <c r="C122" s="124"/>
      <c r="D122" s="43"/>
      <c r="E122" s="43"/>
      <c r="F122" s="86" t="s">
        <v>27</v>
      </c>
      <c r="G122" s="147">
        <v>0</v>
      </c>
      <c r="H122" s="148">
        <v>0</v>
      </c>
      <c r="I122" s="172">
        <v>0</v>
      </c>
      <c r="J122" s="123"/>
    </row>
    <row r="123" spans="1:10" s="28" customFormat="1" ht="15" customHeight="1" x14ac:dyDescent="0.2">
      <c r="A123" s="72"/>
      <c r="B123" s="103"/>
      <c r="C123" s="124" t="s">
        <v>36</v>
      </c>
      <c r="D123" s="43" t="s">
        <v>14</v>
      </c>
      <c r="E123" s="43" t="s">
        <v>14</v>
      </c>
      <c r="F123" s="44" t="s">
        <v>37</v>
      </c>
      <c r="G123" s="147">
        <v>0</v>
      </c>
      <c r="H123" s="148">
        <v>0</v>
      </c>
      <c r="I123" s="172">
        <v>0</v>
      </c>
      <c r="J123" s="123"/>
    </row>
    <row r="124" spans="1:10" s="28" customFormat="1" ht="15" customHeight="1" x14ac:dyDescent="0.2">
      <c r="A124" s="72"/>
      <c r="B124" s="103"/>
      <c r="C124" s="124" t="s">
        <v>38</v>
      </c>
      <c r="D124" s="43" t="s">
        <v>14</v>
      </c>
      <c r="E124" s="43" t="s">
        <v>14</v>
      </c>
      <c r="F124" s="44" t="s">
        <v>39</v>
      </c>
      <c r="G124" s="147">
        <v>0</v>
      </c>
      <c r="H124" s="148">
        <v>0</v>
      </c>
      <c r="I124" s="172">
        <v>0</v>
      </c>
      <c r="J124" s="123"/>
    </row>
    <row r="125" spans="1:10" s="28" customFormat="1" ht="15" customHeight="1" x14ac:dyDescent="0.2">
      <c r="A125" s="72"/>
      <c r="B125" s="103"/>
      <c r="C125" s="124" t="s">
        <v>40</v>
      </c>
      <c r="D125" s="43" t="s">
        <v>14</v>
      </c>
      <c r="E125" s="43" t="s">
        <v>14</v>
      </c>
      <c r="F125" s="44" t="s">
        <v>41</v>
      </c>
      <c r="G125" s="147">
        <v>0</v>
      </c>
      <c r="H125" s="148">
        <v>0</v>
      </c>
      <c r="I125" s="172">
        <v>0</v>
      </c>
      <c r="J125" s="123"/>
    </row>
    <row r="126" spans="1:10" s="28" customFormat="1" ht="15" customHeight="1" x14ac:dyDescent="0.2">
      <c r="A126" s="72"/>
      <c r="B126" s="103"/>
      <c r="C126" s="124" t="s">
        <v>42</v>
      </c>
      <c r="D126" s="43" t="s">
        <v>14</v>
      </c>
      <c r="E126" s="43" t="s">
        <v>14</v>
      </c>
      <c r="F126" s="44" t="s">
        <v>43</v>
      </c>
      <c r="G126" s="147">
        <v>0</v>
      </c>
      <c r="H126" s="148">
        <v>0</v>
      </c>
      <c r="I126" s="172">
        <v>0</v>
      </c>
      <c r="J126" s="123"/>
    </row>
    <row r="127" spans="1:10" s="28" customFormat="1" ht="15" customHeight="1" x14ac:dyDescent="0.2">
      <c r="A127" s="72"/>
      <c r="B127" s="103"/>
      <c r="C127" s="124" t="s">
        <v>44</v>
      </c>
      <c r="D127" s="43" t="s">
        <v>14</v>
      </c>
      <c r="E127" s="43" t="s">
        <v>14</v>
      </c>
      <c r="F127" s="44" t="s">
        <v>45</v>
      </c>
      <c r="G127" s="147">
        <v>0</v>
      </c>
      <c r="H127" s="148">
        <v>0</v>
      </c>
      <c r="I127" s="172">
        <v>0</v>
      </c>
      <c r="J127" s="123"/>
    </row>
    <row r="128" spans="1:10" s="28" customFormat="1" ht="15" customHeight="1" x14ac:dyDescent="0.2">
      <c r="A128" s="72"/>
      <c r="B128" s="103"/>
      <c r="C128" s="50" t="s">
        <v>46</v>
      </c>
      <c r="D128" s="51" t="s">
        <v>14</v>
      </c>
      <c r="E128" s="51" t="s">
        <v>14</v>
      </c>
      <c r="F128" s="52" t="s">
        <v>47</v>
      </c>
      <c r="G128" s="147">
        <v>0</v>
      </c>
      <c r="H128" s="148">
        <v>20311</v>
      </c>
      <c r="I128" s="172">
        <v>20306.34</v>
      </c>
      <c r="J128" s="123"/>
    </row>
    <row r="129" spans="1:10" s="28" customFormat="1" ht="15" customHeight="1" x14ac:dyDescent="0.2">
      <c r="A129" s="72"/>
      <c r="B129" s="151" t="s">
        <v>90</v>
      </c>
      <c r="C129" s="152"/>
      <c r="D129" s="152"/>
      <c r="E129" s="152"/>
      <c r="F129" s="153"/>
      <c r="G129" s="108">
        <f>+SUM(G109:G128)-G121-G122-G115-G116</f>
        <v>7398990</v>
      </c>
      <c r="H129" s="55">
        <f>+SUM(H109:H128)-H121-H122-H115-H116</f>
        <v>8638510</v>
      </c>
      <c r="I129" s="56">
        <f>+SUM(I109:I128)-I121-I122-I115-I116</f>
        <v>8241984.3400000017</v>
      </c>
      <c r="J129" s="123"/>
    </row>
    <row r="130" spans="1:10" s="28" customFormat="1" ht="15" customHeight="1" x14ac:dyDescent="0.2">
      <c r="A130" s="72"/>
      <c r="B130" s="158" t="s">
        <v>91</v>
      </c>
      <c r="C130" s="122" t="s">
        <v>13</v>
      </c>
      <c r="D130" s="43" t="s">
        <v>14</v>
      </c>
      <c r="E130" s="43" t="s">
        <v>14</v>
      </c>
      <c r="F130" s="44" t="s">
        <v>15</v>
      </c>
      <c r="G130" s="144">
        <v>0</v>
      </c>
      <c r="H130" s="45">
        <v>0</v>
      </c>
      <c r="I130" s="71">
        <v>0</v>
      </c>
      <c r="J130" s="123"/>
    </row>
    <row r="131" spans="1:10" s="28" customFormat="1" ht="15" customHeight="1" x14ac:dyDescent="0.2">
      <c r="A131" s="72"/>
      <c r="B131" s="159"/>
      <c r="C131" s="122" t="s">
        <v>16</v>
      </c>
      <c r="D131" s="43" t="s">
        <v>14</v>
      </c>
      <c r="E131" s="43" t="s">
        <v>14</v>
      </c>
      <c r="F131" s="44" t="s">
        <v>17</v>
      </c>
      <c r="G131" s="144">
        <v>0</v>
      </c>
      <c r="H131" s="45">
        <v>0</v>
      </c>
      <c r="I131" s="71">
        <v>0</v>
      </c>
      <c r="J131" s="123"/>
    </row>
    <row r="132" spans="1:10" s="28" customFormat="1" ht="15" customHeight="1" x14ac:dyDescent="0.2">
      <c r="A132" s="72"/>
      <c r="B132" s="103"/>
      <c r="C132" s="124" t="s">
        <v>18</v>
      </c>
      <c r="D132" s="43" t="s">
        <v>14</v>
      </c>
      <c r="E132" s="43" t="s">
        <v>14</v>
      </c>
      <c r="F132" s="44" t="s">
        <v>19</v>
      </c>
      <c r="G132" s="144">
        <v>0</v>
      </c>
      <c r="H132" s="45">
        <v>0</v>
      </c>
      <c r="I132" s="71">
        <v>0</v>
      </c>
      <c r="J132" s="123"/>
    </row>
    <row r="133" spans="1:10" s="28" customFormat="1" ht="15" customHeight="1" x14ac:dyDescent="0.2">
      <c r="A133" s="72"/>
      <c r="B133" s="103"/>
      <c r="C133" s="124" t="s">
        <v>20</v>
      </c>
      <c r="D133" s="43" t="s">
        <v>14</v>
      </c>
      <c r="E133" s="43" t="s">
        <v>14</v>
      </c>
      <c r="F133" s="44" t="s">
        <v>21</v>
      </c>
      <c r="G133" s="144">
        <v>4200</v>
      </c>
      <c r="H133" s="45">
        <v>4200</v>
      </c>
      <c r="I133" s="71">
        <v>2890</v>
      </c>
      <c r="J133" s="123"/>
    </row>
    <row r="134" spans="1:10" s="28" customFormat="1" ht="15" customHeight="1" x14ac:dyDescent="0.2">
      <c r="A134" s="72"/>
      <c r="B134" s="103"/>
      <c r="C134" s="124" t="s">
        <v>22</v>
      </c>
      <c r="D134" s="43" t="s">
        <v>14</v>
      </c>
      <c r="E134" s="43" t="s">
        <v>14</v>
      </c>
      <c r="F134" s="44" t="s">
        <v>23</v>
      </c>
      <c r="G134" s="144">
        <v>200</v>
      </c>
      <c r="H134" s="45">
        <v>500</v>
      </c>
      <c r="I134" s="71">
        <v>500</v>
      </c>
      <c r="J134" s="123"/>
    </row>
    <row r="135" spans="1:10" s="28" customFormat="1" ht="15" customHeight="1" x14ac:dyDescent="0.2">
      <c r="A135" s="72"/>
      <c r="B135" s="103"/>
      <c r="C135" s="124" t="s">
        <v>24</v>
      </c>
      <c r="D135" s="43" t="s">
        <v>14</v>
      </c>
      <c r="E135" s="43" t="s">
        <v>14</v>
      </c>
      <c r="F135" s="44" t="s">
        <v>25</v>
      </c>
      <c r="G135" s="144">
        <v>10809291</v>
      </c>
      <c r="H135" s="45">
        <v>11553439</v>
      </c>
      <c r="I135" s="71">
        <v>11484711.720000001</v>
      </c>
      <c r="J135" s="123"/>
    </row>
    <row r="136" spans="1:10" s="28" customFormat="1" ht="15" customHeight="1" x14ac:dyDescent="0.2">
      <c r="A136" s="72"/>
      <c r="B136" s="103"/>
      <c r="C136" s="124"/>
      <c r="D136" s="43"/>
      <c r="E136" s="43"/>
      <c r="F136" s="85" t="s">
        <v>26</v>
      </c>
      <c r="G136" s="144">
        <v>10809291</v>
      </c>
      <c r="H136" s="45">
        <v>11549289</v>
      </c>
      <c r="I136" s="71">
        <v>11481840.16</v>
      </c>
      <c r="J136" s="123"/>
    </row>
    <row r="137" spans="1:10" s="28" customFormat="1" ht="15" customHeight="1" x14ac:dyDescent="0.2">
      <c r="A137" s="72"/>
      <c r="B137" s="103"/>
      <c r="C137" s="124"/>
      <c r="D137" s="43"/>
      <c r="E137" s="43"/>
      <c r="F137" s="86" t="s">
        <v>27</v>
      </c>
      <c r="G137" s="144">
        <v>0</v>
      </c>
      <c r="H137" s="45">
        <v>0</v>
      </c>
      <c r="I137" s="71">
        <v>0</v>
      </c>
      <c r="J137" s="123"/>
    </row>
    <row r="138" spans="1:10" s="28" customFormat="1" ht="15" customHeight="1" x14ac:dyDescent="0.2">
      <c r="A138" s="72"/>
      <c r="B138" s="103"/>
      <c r="C138" s="124" t="s">
        <v>28</v>
      </c>
      <c r="D138" s="43" t="s">
        <v>14</v>
      </c>
      <c r="E138" s="43" t="s">
        <v>14</v>
      </c>
      <c r="F138" s="44" t="s">
        <v>29</v>
      </c>
      <c r="G138" s="144">
        <v>143500</v>
      </c>
      <c r="H138" s="45">
        <v>158300</v>
      </c>
      <c r="I138" s="71">
        <v>144715.38</v>
      </c>
      <c r="J138" s="123"/>
    </row>
    <row r="139" spans="1:10" s="28" customFormat="1" ht="15" customHeight="1" x14ac:dyDescent="0.2">
      <c r="A139" s="72"/>
      <c r="B139" s="103"/>
      <c r="C139" s="124" t="s">
        <v>30</v>
      </c>
      <c r="D139" s="43" t="s">
        <v>14</v>
      </c>
      <c r="E139" s="43" t="s">
        <v>14</v>
      </c>
      <c r="F139" s="44" t="s">
        <v>31</v>
      </c>
      <c r="G139" s="144">
        <v>0</v>
      </c>
      <c r="H139" s="45">
        <v>0</v>
      </c>
      <c r="I139" s="71">
        <v>0</v>
      </c>
      <c r="J139" s="123"/>
    </row>
    <row r="140" spans="1:10" s="28" customFormat="1" ht="15" customHeight="1" x14ac:dyDescent="0.2">
      <c r="A140" s="72"/>
      <c r="B140" s="103"/>
      <c r="C140" s="124" t="s">
        <v>32</v>
      </c>
      <c r="D140" s="43" t="s">
        <v>14</v>
      </c>
      <c r="E140" s="43" t="s">
        <v>14</v>
      </c>
      <c r="F140" s="44" t="s">
        <v>33</v>
      </c>
      <c r="G140" s="144">
        <v>0</v>
      </c>
      <c r="H140" s="45">
        <v>0</v>
      </c>
      <c r="I140" s="71">
        <v>0</v>
      </c>
      <c r="J140" s="123"/>
    </row>
    <row r="141" spans="1:10" s="28" customFormat="1" ht="15" customHeight="1" x14ac:dyDescent="0.2">
      <c r="A141" s="72"/>
      <c r="B141" s="103"/>
      <c r="C141" s="124" t="s">
        <v>34</v>
      </c>
      <c r="D141" s="43" t="s">
        <v>14</v>
      </c>
      <c r="E141" s="43" t="s">
        <v>14</v>
      </c>
      <c r="F141" s="44" t="s">
        <v>35</v>
      </c>
      <c r="G141" s="144">
        <v>0</v>
      </c>
      <c r="H141" s="45">
        <v>1134896</v>
      </c>
      <c r="I141" s="71">
        <v>712055.87</v>
      </c>
      <c r="J141" s="123"/>
    </row>
    <row r="142" spans="1:10" s="28" customFormat="1" ht="15" customHeight="1" x14ac:dyDescent="0.2">
      <c r="A142" s="72"/>
      <c r="B142" s="103"/>
      <c r="C142" s="124"/>
      <c r="D142" s="43"/>
      <c r="E142" s="43"/>
      <c r="F142" s="85" t="s">
        <v>26</v>
      </c>
      <c r="G142" s="144">
        <v>0</v>
      </c>
      <c r="H142" s="45">
        <v>1134896</v>
      </c>
      <c r="I142" s="71">
        <v>712055.87</v>
      </c>
      <c r="J142" s="123"/>
    </row>
    <row r="143" spans="1:10" s="28" customFormat="1" ht="15" customHeight="1" x14ac:dyDescent="0.2">
      <c r="A143" s="72"/>
      <c r="B143" s="103"/>
      <c r="C143" s="124"/>
      <c r="D143" s="43"/>
      <c r="E143" s="43"/>
      <c r="F143" s="86" t="s">
        <v>27</v>
      </c>
      <c r="G143" s="144">
        <v>0</v>
      </c>
      <c r="H143" s="45">
        <v>0</v>
      </c>
      <c r="I143" s="71">
        <v>0</v>
      </c>
      <c r="J143" s="123"/>
    </row>
    <row r="144" spans="1:10" s="28" customFormat="1" ht="15" customHeight="1" x14ac:dyDescent="0.2">
      <c r="A144" s="72"/>
      <c r="B144" s="103"/>
      <c r="C144" s="124" t="s">
        <v>36</v>
      </c>
      <c r="D144" s="43" t="s">
        <v>14</v>
      </c>
      <c r="E144" s="43" t="s">
        <v>14</v>
      </c>
      <c r="F144" s="44" t="s">
        <v>37</v>
      </c>
      <c r="G144" s="144">
        <v>0</v>
      </c>
      <c r="H144" s="45">
        <v>0</v>
      </c>
      <c r="I144" s="71">
        <v>0</v>
      </c>
      <c r="J144" s="123"/>
    </row>
    <row r="145" spans="1:10" s="28" customFormat="1" ht="15" customHeight="1" x14ac:dyDescent="0.2">
      <c r="A145" s="72"/>
      <c r="B145" s="103"/>
      <c r="C145" s="124" t="s">
        <v>38</v>
      </c>
      <c r="D145" s="43" t="s">
        <v>14</v>
      </c>
      <c r="E145" s="43" t="s">
        <v>14</v>
      </c>
      <c r="F145" s="44" t="s">
        <v>39</v>
      </c>
      <c r="G145" s="144">
        <v>0</v>
      </c>
      <c r="H145" s="45">
        <v>0</v>
      </c>
      <c r="I145" s="71">
        <v>0</v>
      </c>
      <c r="J145" s="123"/>
    </row>
    <row r="146" spans="1:10" s="28" customFormat="1" ht="15" customHeight="1" x14ac:dyDescent="0.2">
      <c r="A146" s="72"/>
      <c r="B146" s="103"/>
      <c r="C146" s="124" t="s">
        <v>40</v>
      </c>
      <c r="D146" s="43" t="s">
        <v>14</v>
      </c>
      <c r="E146" s="43" t="s">
        <v>14</v>
      </c>
      <c r="F146" s="44" t="s">
        <v>41</v>
      </c>
      <c r="G146" s="144">
        <v>0</v>
      </c>
      <c r="H146" s="45">
        <v>0</v>
      </c>
      <c r="I146" s="71">
        <v>0</v>
      </c>
      <c r="J146" s="123"/>
    </row>
    <row r="147" spans="1:10" s="28" customFormat="1" ht="15" customHeight="1" x14ac:dyDescent="0.2">
      <c r="A147" s="72"/>
      <c r="B147" s="103"/>
      <c r="C147" s="124" t="s">
        <v>42</v>
      </c>
      <c r="D147" s="43" t="s">
        <v>14</v>
      </c>
      <c r="E147" s="43" t="s">
        <v>14</v>
      </c>
      <c r="F147" s="44" t="s">
        <v>43</v>
      </c>
      <c r="G147" s="144">
        <v>0</v>
      </c>
      <c r="H147" s="45">
        <v>0</v>
      </c>
      <c r="I147" s="71">
        <v>0</v>
      </c>
      <c r="J147" s="123"/>
    </row>
    <row r="148" spans="1:10" s="28" customFormat="1" ht="15" customHeight="1" x14ac:dyDescent="0.2">
      <c r="A148" s="72"/>
      <c r="B148" s="103"/>
      <c r="C148" s="124" t="s">
        <v>44</v>
      </c>
      <c r="D148" s="43" t="s">
        <v>14</v>
      </c>
      <c r="E148" s="43" t="s">
        <v>14</v>
      </c>
      <c r="F148" s="44" t="s">
        <v>45</v>
      </c>
      <c r="G148" s="144">
        <v>0</v>
      </c>
      <c r="H148" s="45">
        <v>39132</v>
      </c>
      <c r="I148" s="71">
        <v>37577.19</v>
      </c>
      <c r="J148" s="123"/>
    </row>
    <row r="149" spans="1:10" s="28" customFormat="1" ht="15" customHeight="1" x14ac:dyDescent="0.2">
      <c r="A149" s="72"/>
      <c r="B149" s="103"/>
      <c r="C149" s="50" t="s">
        <v>46</v>
      </c>
      <c r="D149" s="51" t="s">
        <v>14</v>
      </c>
      <c r="E149" s="51" t="s">
        <v>14</v>
      </c>
      <c r="F149" s="52" t="s">
        <v>47</v>
      </c>
      <c r="G149" s="144">
        <v>0</v>
      </c>
      <c r="H149" s="45">
        <v>71267</v>
      </c>
      <c r="I149" s="71">
        <v>71262.7</v>
      </c>
      <c r="J149" s="123"/>
    </row>
    <row r="150" spans="1:10" s="28" customFormat="1" ht="15" customHeight="1" x14ac:dyDescent="0.2">
      <c r="A150" s="72"/>
      <c r="B150" s="151" t="s">
        <v>92</v>
      </c>
      <c r="C150" s="152"/>
      <c r="D150" s="152"/>
      <c r="E150" s="152"/>
      <c r="F150" s="153"/>
      <c r="G150" s="108">
        <f>+SUM(G130:G149)-G142-G143-G136-G137</f>
        <v>10957191</v>
      </c>
      <c r="H150" s="55">
        <f>+SUM(H130:H149)-H142-H143-H136-H137</f>
        <v>12961734</v>
      </c>
      <c r="I150" s="56">
        <f>+SUM(I130:I149)-I142-I143-I136-I137</f>
        <v>12453712.860000003</v>
      </c>
      <c r="J150" s="123"/>
    </row>
    <row r="151" spans="1:10" s="28" customFormat="1" ht="15" customHeight="1" x14ac:dyDescent="0.2">
      <c r="A151" s="72"/>
      <c r="B151" s="158" t="s">
        <v>93</v>
      </c>
      <c r="C151" s="122" t="s">
        <v>13</v>
      </c>
      <c r="D151" s="43" t="s">
        <v>14</v>
      </c>
      <c r="E151" s="43" t="s">
        <v>14</v>
      </c>
      <c r="F151" s="44" t="s">
        <v>15</v>
      </c>
      <c r="G151" s="144">
        <v>0</v>
      </c>
      <c r="H151" s="45">
        <v>0</v>
      </c>
      <c r="I151" s="71">
        <v>0</v>
      </c>
      <c r="J151" s="123"/>
    </row>
    <row r="152" spans="1:10" s="28" customFormat="1" ht="15" customHeight="1" x14ac:dyDescent="0.2">
      <c r="A152" s="72"/>
      <c r="B152" s="159"/>
      <c r="C152" s="122" t="s">
        <v>16</v>
      </c>
      <c r="D152" s="43" t="s">
        <v>14</v>
      </c>
      <c r="E152" s="43" t="s">
        <v>14</v>
      </c>
      <c r="F152" s="44" t="s">
        <v>17</v>
      </c>
      <c r="G152" s="144">
        <v>0</v>
      </c>
      <c r="H152" s="45">
        <v>0</v>
      </c>
      <c r="I152" s="71">
        <v>0</v>
      </c>
      <c r="J152" s="123"/>
    </row>
    <row r="153" spans="1:10" s="28" customFormat="1" ht="15" customHeight="1" x14ac:dyDescent="0.2">
      <c r="A153" s="72"/>
      <c r="B153" s="103"/>
      <c r="C153" s="124" t="s">
        <v>18</v>
      </c>
      <c r="D153" s="43" t="s">
        <v>14</v>
      </c>
      <c r="E153" s="43" t="s">
        <v>14</v>
      </c>
      <c r="F153" s="44" t="s">
        <v>19</v>
      </c>
      <c r="G153" s="144">
        <v>0</v>
      </c>
      <c r="H153" s="45">
        <v>0</v>
      </c>
      <c r="I153" s="71">
        <v>0</v>
      </c>
      <c r="J153" s="123"/>
    </row>
    <row r="154" spans="1:10" s="28" customFormat="1" ht="15" customHeight="1" x14ac:dyDescent="0.2">
      <c r="A154" s="72"/>
      <c r="B154" s="103"/>
      <c r="C154" s="124" t="s">
        <v>20</v>
      </c>
      <c r="D154" s="43" t="s">
        <v>14</v>
      </c>
      <c r="E154" s="43" t="s">
        <v>14</v>
      </c>
      <c r="F154" s="44" t="s">
        <v>21</v>
      </c>
      <c r="G154" s="144">
        <v>6200</v>
      </c>
      <c r="H154" s="45">
        <v>8432</v>
      </c>
      <c r="I154" s="71">
        <v>2484.06</v>
      </c>
      <c r="J154" s="123"/>
    </row>
    <row r="155" spans="1:10" s="28" customFormat="1" ht="15" customHeight="1" x14ac:dyDescent="0.2">
      <c r="A155" s="72"/>
      <c r="B155" s="103"/>
      <c r="C155" s="124" t="s">
        <v>22</v>
      </c>
      <c r="D155" s="43" t="s">
        <v>14</v>
      </c>
      <c r="E155" s="43" t="s">
        <v>14</v>
      </c>
      <c r="F155" s="44" t="s">
        <v>23</v>
      </c>
      <c r="G155" s="144">
        <v>0</v>
      </c>
      <c r="H155" s="45">
        <v>0</v>
      </c>
      <c r="I155" s="71">
        <v>0</v>
      </c>
      <c r="J155" s="123"/>
    </row>
    <row r="156" spans="1:10" s="28" customFormat="1" ht="15" customHeight="1" x14ac:dyDescent="0.2">
      <c r="A156" s="72"/>
      <c r="B156" s="103"/>
      <c r="C156" s="124" t="s">
        <v>24</v>
      </c>
      <c r="D156" s="43" t="s">
        <v>14</v>
      </c>
      <c r="E156" s="43" t="s">
        <v>14</v>
      </c>
      <c r="F156" s="44" t="s">
        <v>25</v>
      </c>
      <c r="G156" s="144">
        <v>9815172</v>
      </c>
      <c r="H156" s="45">
        <v>10801002</v>
      </c>
      <c r="I156" s="71">
        <v>10737916.93</v>
      </c>
      <c r="J156" s="123"/>
    </row>
    <row r="157" spans="1:10" s="28" customFormat="1" ht="15" customHeight="1" x14ac:dyDescent="0.2">
      <c r="A157" s="72"/>
      <c r="B157" s="103"/>
      <c r="C157" s="124"/>
      <c r="D157" s="43"/>
      <c r="E157" s="43"/>
      <c r="F157" s="85" t="s">
        <v>26</v>
      </c>
      <c r="G157" s="144">
        <v>9815172</v>
      </c>
      <c r="H157" s="45">
        <v>10785391</v>
      </c>
      <c r="I157" s="71">
        <v>10722307.16</v>
      </c>
      <c r="J157" s="123"/>
    </row>
    <row r="158" spans="1:10" s="28" customFormat="1" ht="15" customHeight="1" x14ac:dyDescent="0.2">
      <c r="A158" s="72"/>
      <c r="B158" s="103"/>
      <c r="C158" s="124"/>
      <c r="D158" s="43"/>
      <c r="E158" s="43"/>
      <c r="F158" s="86" t="s">
        <v>27</v>
      </c>
      <c r="G158" s="144">
        <v>0</v>
      </c>
      <c r="H158" s="45">
        <v>0</v>
      </c>
      <c r="I158" s="71">
        <v>0</v>
      </c>
      <c r="J158" s="123"/>
    </row>
    <row r="159" spans="1:10" s="28" customFormat="1" ht="15" customHeight="1" x14ac:dyDescent="0.2">
      <c r="A159" s="72"/>
      <c r="B159" s="103"/>
      <c r="C159" s="124" t="s">
        <v>28</v>
      </c>
      <c r="D159" s="43" t="s">
        <v>14</v>
      </c>
      <c r="E159" s="43" t="s">
        <v>14</v>
      </c>
      <c r="F159" s="44" t="s">
        <v>29</v>
      </c>
      <c r="G159" s="144">
        <v>92500</v>
      </c>
      <c r="H159" s="45">
        <v>134600</v>
      </c>
      <c r="I159" s="71">
        <v>105592.9</v>
      </c>
      <c r="J159" s="123"/>
    </row>
    <row r="160" spans="1:10" s="28" customFormat="1" ht="15" customHeight="1" x14ac:dyDescent="0.2">
      <c r="A160" s="72"/>
      <c r="B160" s="103"/>
      <c r="C160" s="124" t="s">
        <v>30</v>
      </c>
      <c r="D160" s="43" t="s">
        <v>14</v>
      </c>
      <c r="E160" s="43" t="s">
        <v>14</v>
      </c>
      <c r="F160" s="44" t="s">
        <v>31</v>
      </c>
      <c r="G160" s="144">
        <v>200</v>
      </c>
      <c r="H160" s="45">
        <v>450</v>
      </c>
      <c r="I160" s="71">
        <v>152.54</v>
      </c>
      <c r="J160" s="123"/>
    </row>
    <row r="161" spans="1:10" s="28" customFormat="1" ht="15" customHeight="1" x14ac:dyDescent="0.2">
      <c r="A161" s="72"/>
      <c r="B161" s="103"/>
      <c r="C161" s="124" t="s">
        <v>32</v>
      </c>
      <c r="D161" s="43" t="s">
        <v>14</v>
      </c>
      <c r="E161" s="43" t="s">
        <v>14</v>
      </c>
      <c r="F161" s="44" t="s">
        <v>33</v>
      </c>
      <c r="G161" s="144">
        <v>0</v>
      </c>
      <c r="H161" s="45">
        <v>0</v>
      </c>
      <c r="I161" s="71">
        <v>0</v>
      </c>
      <c r="J161" s="123"/>
    </row>
    <row r="162" spans="1:10" s="28" customFormat="1" ht="15" customHeight="1" x14ac:dyDescent="0.2">
      <c r="A162" s="72"/>
      <c r="B162" s="103"/>
      <c r="C162" s="124" t="s">
        <v>34</v>
      </c>
      <c r="D162" s="43" t="s">
        <v>14</v>
      </c>
      <c r="E162" s="43" t="s">
        <v>14</v>
      </c>
      <c r="F162" s="44" t="s">
        <v>35</v>
      </c>
      <c r="G162" s="144">
        <v>0</v>
      </c>
      <c r="H162" s="45">
        <v>655455</v>
      </c>
      <c r="I162" s="71">
        <v>267931.52999999997</v>
      </c>
      <c r="J162" s="123"/>
    </row>
    <row r="163" spans="1:10" s="28" customFormat="1" ht="15" customHeight="1" x14ac:dyDescent="0.2">
      <c r="A163" s="72"/>
      <c r="B163" s="103"/>
      <c r="C163" s="124"/>
      <c r="D163" s="43"/>
      <c r="E163" s="43"/>
      <c r="F163" s="85" t="s">
        <v>26</v>
      </c>
      <c r="G163" s="144">
        <v>0</v>
      </c>
      <c r="H163" s="45">
        <v>652958</v>
      </c>
      <c r="I163" s="71">
        <v>265435.8</v>
      </c>
      <c r="J163" s="123"/>
    </row>
    <row r="164" spans="1:10" s="28" customFormat="1" ht="15" customHeight="1" x14ac:dyDescent="0.2">
      <c r="A164" s="72"/>
      <c r="B164" s="103"/>
      <c r="C164" s="124"/>
      <c r="D164" s="43"/>
      <c r="E164" s="43"/>
      <c r="F164" s="86" t="s">
        <v>27</v>
      </c>
      <c r="G164" s="144">
        <v>0</v>
      </c>
      <c r="H164" s="45">
        <v>2497</v>
      </c>
      <c r="I164" s="71">
        <v>2495.73</v>
      </c>
      <c r="J164" s="123"/>
    </row>
    <row r="165" spans="1:10" s="28" customFormat="1" ht="15" customHeight="1" x14ac:dyDescent="0.2">
      <c r="A165" s="72"/>
      <c r="B165" s="103"/>
      <c r="C165" s="124" t="s">
        <v>36</v>
      </c>
      <c r="D165" s="43" t="s">
        <v>14</v>
      </c>
      <c r="E165" s="43" t="s">
        <v>14</v>
      </c>
      <c r="F165" s="44" t="s">
        <v>37</v>
      </c>
      <c r="G165" s="144">
        <v>0</v>
      </c>
      <c r="H165" s="45">
        <v>0</v>
      </c>
      <c r="I165" s="71">
        <v>0</v>
      </c>
      <c r="J165" s="123"/>
    </row>
    <row r="166" spans="1:10" s="28" customFormat="1" ht="15" customHeight="1" x14ac:dyDescent="0.2">
      <c r="A166" s="72"/>
      <c r="B166" s="103"/>
      <c r="C166" s="124" t="s">
        <v>38</v>
      </c>
      <c r="D166" s="43" t="s">
        <v>14</v>
      </c>
      <c r="E166" s="43" t="s">
        <v>14</v>
      </c>
      <c r="F166" s="44" t="s">
        <v>39</v>
      </c>
      <c r="G166" s="144">
        <v>0</v>
      </c>
      <c r="H166" s="45">
        <v>0</v>
      </c>
      <c r="I166" s="71">
        <v>0</v>
      </c>
      <c r="J166" s="123"/>
    </row>
    <row r="167" spans="1:10" s="28" customFormat="1" ht="15" customHeight="1" x14ac:dyDescent="0.2">
      <c r="A167" s="72"/>
      <c r="B167" s="103"/>
      <c r="C167" s="124" t="s">
        <v>40</v>
      </c>
      <c r="D167" s="43" t="s">
        <v>14</v>
      </c>
      <c r="E167" s="43" t="s">
        <v>14</v>
      </c>
      <c r="F167" s="44" t="s">
        <v>41</v>
      </c>
      <c r="G167" s="144">
        <v>0</v>
      </c>
      <c r="H167" s="45">
        <v>0</v>
      </c>
      <c r="I167" s="71">
        <v>0</v>
      </c>
      <c r="J167" s="123"/>
    </row>
    <row r="168" spans="1:10" s="28" customFormat="1" ht="15" customHeight="1" x14ac:dyDescent="0.2">
      <c r="A168" s="72"/>
      <c r="B168" s="103"/>
      <c r="C168" s="124" t="s">
        <v>42</v>
      </c>
      <c r="D168" s="43" t="s">
        <v>14</v>
      </c>
      <c r="E168" s="43" t="s">
        <v>14</v>
      </c>
      <c r="F168" s="44" t="s">
        <v>43</v>
      </c>
      <c r="G168" s="144">
        <v>0</v>
      </c>
      <c r="H168" s="45">
        <v>0</v>
      </c>
      <c r="I168" s="71">
        <v>0</v>
      </c>
      <c r="J168" s="123"/>
    </row>
    <row r="169" spans="1:10" s="28" customFormat="1" ht="15" customHeight="1" x14ac:dyDescent="0.2">
      <c r="A169" s="72"/>
      <c r="B169" s="103"/>
      <c r="C169" s="124" t="s">
        <v>44</v>
      </c>
      <c r="D169" s="43" t="s">
        <v>14</v>
      </c>
      <c r="E169" s="43" t="s">
        <v>14</v>
      </c>
      <c r="F169" s="44" t="s">
        <v>45</v>
      </c>
      <c r="G169" s="144">
        <v>0</v>
      </c>
      <c r="H169" s="45">
        <v>0</v>
      </c>
      <c r="I169" s="71">
        <v>0</v>
      </c>
      <c r="J169" s="123"/>
    </row>
    <row r="170" spans="1:10" s="28" customFormat="1" ht="15" customHeight="1" x14ac:dyDescent="0.2">
      <c r="A170" s="72"/>
      <c r="B170" s="103"/>
      <c r="C170" s="50" t="s">
        <v>46</v>
      </c>
      <c r="D170" s="51" t="s">
        <v>14</v>
      </c>
      <c r="E170" s="51" t="s">
        <v>14</v>
      </c>
      <c r="F170" s="52" t="s">
        <v>47</v>
      </c>
      <c r="G170" s="144">
        <v>0</v>
      </c>
      <c r="H170" s="45">
        <v>13110</v>
      </c>
      <c r="I170" s="71">
        <v>13106.64</v>
      </c>
      <c r="J170" s="123"/>
    </row>
    <row r="171" spans="1:10" s="28" customFormat="1" ht="15" customHeight="1" x14ac:dyDescent="0.2">
      <c r="A171" s="72"/>
      <c r="B171" s="151" t="s">
        <v>94</v>
      </c>
      <c r="C171" s="152"/>
      <c r="D171" s="152"/>
      <c r="E171" s="152"/>
      <c r="F171" s="153"/>
      <c r="G171" s="108">
        <f>+SUM(G151:G170)-G163-G164-G157-G158</f>
        <v>9914072</v>
      </c>
      <c r="H171" s="55">
        <f>+SUM(H151:H170)-H163-H164-H157-H158</f>
        <v>11613049</v>
      </c>
      <c r="I171" s="56">
        <f>+SUM(I151:I170)-I163-I164-I157-I158</f>
        <v>11127184.599999998</v>
      </c>
      <c r="J171" s="123"/>
    </row>
    <row r="172" spans="1:10" s="28" customFormat="1" ht="15" customHeight="1" x14ac:dyDescent="0.2">
      <c r="A172" s="72"/>
      <c r="B172" s="158" t="s">
        <v>95</v>
      </c>
      <c r="C172" s="122" t="s">
        <v>13</v>
      </c>
      <c r="D172" s="43" t="s">
        <v>14</v>
      </c>
      <c r="E172" s="43" t="s">
        <v>14</v>
      </c>
      <c r="F172" s="44" t="s">
        <v>15</v>
      </c>
      <c r="G172" s="144">
        <v>0</v>
      </c>
      <c r="H172" s="45">
        <v>0</v>
      </c>
      <c r="I172" s="71">
        <v>0</v>
      </c>
      <c r="J172" s="123"/>
    </row>
    <row r="173" spans="1:10" s="28" customFormat="1" ht="15" customHeight="1" x14ac:dyDescent="0.2">
      <c r="A173" s="72"/>
      <c r="B173" s="159"/>
      <c r="C173" s="122" t="s">
        <v>16</v>
      </c>
      <c r="D173" s="43" t="s">
        <v>14</v>
      </c>
      <c r="E173" s="43" t="s">
        <v>14</v>
      </c>
      <c r="F173" s="44" t="s">
        <v>17</v>
      </c>
      <c r="G173" s="144">
        <v>0</v>
      </c>
      <c r="H173" s="45">
        <v>0</v>
      </c>
      <c r="I173" s="71">
        <v>0</v>
      </c>
      <c r="J173" s="123"/>
    </row>
    <row r="174" spans="1:10" s="28" customFormat="1" ht="15" customHeight="1" x14ac:dyDescent="0.2">
      <c r="A174" s="72"/>
      <c r="B174" s="103"/>
      <c r="C174" s="124" t="s">
        <v>18</v>
      </c>
      <c r="D174" s="43" t="s">
        <v>14</v>
      </c>
      <c r="E174" s="43" t="s">
        <v>14</v>
      </c>
      <c r="F174" s="44" t="s">
        <v>19</v>
      </c>
      <c r="G174" s="144">
        <v>0</v>
      </c>
      <c r="H174" s="45">
        <v>0</v>
      </c>
      <c r="I174" s="71">
        <v>0</v>
      </c>
      <c r="J174" s="123"/>
    </row>
    <row r="175" spans="1:10" s="28" customFormat="1" ht="15" customHeight="1" x14ac:dyDescent="0.2">
      <c r="A175" s="72"/>
      <c r="B175" s="103"/>
      <c r="C175" s="124" t="s">
        <v>20</v>
      </c>
      <c r="D175" s="43" t="s">
        <v>14</v>
      </c>
      <c r="E175" s="43" t="s">
        <v>14</v>
      </c>
      <c r="F175" s="44" t="s">
        <v>21</v>
      </c>
      <c r="G175" s="144">
        <v>0</v>
      </c>
      <c r="H175" s="45">
        <v>0</v>
      </c>
      <c r="I175" s="71">
        <v>0</v>
      </c>
      <c r="J175" s="123"/>
    </row>
    <row r="176" spans="1:10" s="28" customFormat="1" ht="15" customHeight="1" x14ac:dyDescent="0.2">
      <c r="A176" s="72"/>
      <c r="B176" s="103"/>
      <c r="C176" s="124" t="s">
        <v>22</v>
      </c>
      <c r="D176" s="43" t="s">
        <v>14</v>
      </c>
      <c r="E176" s="43" t="s">
        <v>14</v>
      </c>
      <c r="F176" s="44" t="s">
        <v>23</v>
      </c>
      <c r="G176" s="144">
        <v>0</v>
      </c>
      <c r="H176" s="45">
        <v>0</v>
      </c>
      <c r="I176" s="71">
        <v>0</v>
      </c>
      <c r="J176" s="123"/>
    </row>
    <row r="177" spans="1:10" s="28" customFormat="1" ht="15" customHeight="1" x14ac:dyDescent="0.2">
      <c r="A177" s="72"/>
      <c r="B177" s="103"/>
      <c r="C177" s="124" t="s">
        <v>24</v>
      </c>
      <c r="D177" s="43" t="s">
        <v>14</v>
      </c>
      <c r="E177" s="43" t="s">
        <v>14</v>
      </c>
      <c r="F177" s="44" t="s">
        <v>25</v>
      </c>
      <c r="G177" s="144">
        <v>12522034</v>
      </c>
      <c r="H177" s="45">
        <v>13782461</v>
      </c>
      <c r="I177" s="71">
        <v>13679681.179999998</v>
      </c>
      <c r="J177" s="123"/>
    </row>
    <row r="178" spans="1:10" s="28" customFormat="1" ht="15" customHeight="1" x14ac:dyDescent="0.2">
      <c r="A178" s="72"/>
      <c r="B178" s="103"/>
      <c r="C178" s="124"/>
      <c r="D178" s="43"/>
      <c r="E178" s="43"/>
      <c r="F178" s="85" t="s">
        <v>26</v>
      </c>
      <c r="G178" s="144">
        <v>12520534</v>
      </c>
      <c r="H178" s="45">
        <v>13772199</v>
      </c>
      <c r="I178" s="71">
        <v>13670259.539999999</v>
      </c>
      <c r="J178" s="123"/>
    </row>
    <row r="179" spans="1:10" s="28" customFormat="1" ht="15" customHeight="1" x14ac:dyDescent="0.2">
      <c r="A179" s="72"/>
      <c r="B179" s="103"/>
      <c r="C179" s="124"/>
      <c r="D179" s="43"/>
      <c r="E179" s="43"/>
      <c r="F179" s="86" t="s">
        <v>27</v>
      </c>
      <c r="G179" s="144">
        <v>0</v>
      </c>
      <c r="H179" s="45">
        <v>0</v>
      </c>
      <c r="I179" s="71">
        <v>0</v>
      </c>
      <c r="J179" s="123"/>
    </row>
    <row r="180" spans="1:10" s="28" customFormat="1" ht="15" customHeight="1" x14ac:dyDescent="0.2">
      <c r="A180" s="72"/>
      <c r="B180" s="103"/>
      <c r="C180" s="124" t="s">
        <v>28</v>
      </c>
      <c r="D180" s="43" t="s">
        <v>14</v>
      </c>
      <c r="E180" s="43" t="s">
        <v>14</v>
      </c>
      <c r="F180" s="44" t="s">
        <v>29</v>
      </c>
      <c r="G180" s="144">
        <v>140650</v>
      </c>
      <c r="H180" s="45">
        <v>160757</v>
      </c>
      <c r="I180" s="71">
        <v>130743.85</v>
      </c>
      <c r="J180" s="123"/>
    </row>
    <row r="181" spans="1:10" s="28" customFormat="1" ht="15" customHeight="1" x14ac:dyDescent="0.2">
      <c r="A181" s="72"/>
      <c r="B181" s="103"/>
      <c r="C181" s="124" t="s">
        <v>30</v>
      </c>
      <c r="D181" s="43" t="s">
        <v>14</v>
      </c>
      <c r="E181" s="43" t="s">
        <v>14</v>
      </c>
      <c r="F181" s="44" t="s">
        <v>31</v>
      </c>
      <c r="G181" s="144">
        <v>2000</v>
      </c>
      <c r="H181" s="45">
        <v>2000</v>
      </c>
      <c r="I181" s="71">
        <v>610.29</v>
      </c>
      <c r="J181" s="123"/>
    </row>
    <row r="182" spans="1:10" s="28" customFormat="1" ht="15" customHeight="1" x14ac:dyDescent="0.2">
      <c r="A182" s="72"/>
      <c r="B182" s="103"/>
      <c r="C182" s="124" t="s">
        <v>32</v>
      </c>
      <c r="D182" s="43" t="s">
        <v>14</v>
      </c>
      <c r="E182" s="43" t="s">
        <v>14</v>
      </c>
      <c r="F182" s="44" t="s">
        <v>33</v>
      </c>
      <c r="G182" s="144">
        <v>0</v>
      </c>
      <c r="H182" s="45">
        <v>0</v>
      </c>
      <c r="I182" s="71">
        <v>0</v>
      </c>
      <c r="J182" s="123"/>
    </row>
    <row r="183" spans="1:10" s="28" customFormat="1" ht="15" customHeight="1" x14ac:dyDescent="0.2">
      <c r="A183" s="72"/>
      <c r="B183" s="103"/>
      <c r="C183" s="124" t="s">
        <v>34</v>
      </c>
      <c r="D183" s="43" t="s">
        <v>14</v>
      </c>
      <c r="E183" s="43" t="s">
        <v>14</v>
      </c>
      <c r="F183" s="44" t="s">
        <v>35</v>
      </c>
      <c r="G183" s="144">
        <v>0</v>
      </c>
      <c r="H183" s="45">
        <v>1069261</v>
      </c>
      <c r="I183" s="71">
        <v>419806.25</v>
      </c>
      <c r="J183" s="123"/>
    </row>
    <row r="184" spans="1:10" s="28" customFormat="1" ht="15" customHeight="1" x14ac:dyDescent="0.2">
      <c r="A184" s="72"/>
      <c r="B184" s="103"/>
      <c r="C184" s="124"/>
      <c r="D184" s="43"/>
      <c r="E184" s="43"/>
      <c r="F184" s="85" t="s">
        <v>26</v>
      </c>
      <c r="G184" s="144">
        <v>0</v>
      </c>
      <c r="H184" s="45">
        <v>1069261</v>
      </c>
      <c r="I184" s="71">
        <v>419806.25</v>
      </c>
      <c r="J184" s="123"/>
    </row>
    <row r="185" spans="1:10" s="28" customFormat="1" ht="15" customHeight="1" x14ac:dyDescent="0.2">
      <c r="A185" s="72"/>
      <c r="B185" s="103"/>
      <c r="C185" s="124"/>
      <c r="D185" s="43"/>
      <c r="E185" s="43"/>
      <c r="F185" s="86" t="s">
        <v>27</v>
      </c>
      <c r="G185" s="144">
        <v>0</v>
      </c>
      <c r="H185" s="45">
        <v>0</v>
      </c>
      <c r="I185" s="71">
        <v>0</v>
      </c>
      <c r="J185" s="123"/>
    </row>
    <row r="186" spans="1:10" s="28" customFormat="1" ht="15" customHeight="1" x14ac:dyDescent="0.2">
      <c r="A186" s="72"/>
      <c r="B186" s="103"/>
      <c r="C186" s="124" t="s">
        <v>36</v>
      </c>
      <c r="D186" s="43" t="s">
        <v>14</v>
      </c>
      <c r="E186" s="43" t="s">
        <v>14</v>
      </c>
      <c r="F186" s="44" t="s">
        <v>37</v>
      </c>
      <c r="G186" s="144">
        <v>0</v>
      </c>
      <c r="H186" s="45">
        <v>0</v>
      </c>
      <c r="I186" s="71">
        <v>0</v>
      </c>
      <c r="J186" s="123"/>
    </row>
    <row r="187" spans="1:10" s="28" customFormat="1" ht="15" customHeight="1" x14ac:dyDescent="0.2">
      <c r="A187" s="72"/>
      <c r="B187" s="103"/>
      <c r="C187" s="124" t="s">
        <v>38</v>
      </c>
      <c r="D187" s="43" t="s">
        <v>14</v>
      </c>
      <c r="E187" s="43" t="s">
        <v>14</v>
      </c>
      <c r="F187" s="44" t="s">
        <v>39</v>
      </c>
      <c r="G187" s="144">
        <v>0</v>
      </c>
      <c r="H187" s="45">
        <v>0</v>
      </c>
      <c r="I187" s="71">
        <v>0</v>
      </c>
      <c r="J187" s="123"/>
    </row>
    <row r="188" spans="1:10" s="28" customFormat="1" ht="15" customHeight="1" x14ac:dyDescent="0.2">
      <c r="A188" s="72"/>
      <c r="B188" s="103"/>
      <c r="C188" s="124" t="s">
        <v>40</v>
      </c>
      <c r="D188" s="43" t="s">
        <v>14</v>
      </c>
      <c r="E188" s="43" t="s">
        <v>14</v>
      </c>
      <c r="F188" s="44" t="s">
        <v>41</v>
      </c>
      <c r="G188" s="144">
        <v>0</v>
      </c>
      <c r="H188" s="45">
        <v>0</v>
      </c>
      <c r="I188" s="71">
        <v>0</v>
      </c>
      <c r="J188" s="123"/>
    </row>
    <row r="189" spans="1:10" s="28" customFormat="1" ht="15" customHeight="1" x14ac:dyDescent="0.2">
      <c r="A189" s="72"/>
      <c r="B189" s="103"/>
      <c r="C189" s="124" t="s">
        <v>42</v>
      </c>
      <c r="D189" s="43" t="s">
        <v>14</v>
      </c>
      <c r="E189" s="43" t="s">
        <v>14</v>
      </c>
      <c r="F189" s="44" t="s">
        <v>43</v>
      </c>
      <c r="G189" s="144">
        <v>0</v>
      </c>
      <c r="H189" s="45">
        <v>0</v>
      </c>
      <c r="I189" s="71">
        <v>0</v>
      </c>
      <c r="J189" s="123"/>
    </row>
    <row r="190" spans="1:10" s="28" customFormat="1" ht="15" customHeight="1" x14ac:dyDescent="0.2">
      <c r="A190" s="72"/>
      <c r="B190" s="103"/>
      <c r="C190" s="124" t="s">
        <v>44</v>
      </c>
      <c r="D190" s="43" t="s">
        <v>14</v>
      </c>
      <c r="E190" s="43" t="s">
        <v>14</v>
      </c>
      <c r="F190" s="44" t="s">
        <v>45</v>
      </c>
      <c r="G190" s="144">
        <v>0</v>
      </c>
      <c r="H190" s="45">
        <v>26</v>
      </c>
      <c r="I190" s="71">
        <v>25.32</v>
      </c>
      <c r="J190" s="123"/>
    </row>
    <row r="191" spans="1:10" s="28" customFormat="1" ht="15" customHeight="1" x14ac:dyDescent="0.2">
      <c r="A191" s="72"/>
      <c r="B191" s="103"/>
      <c r="C191" s="50" t="s">
        <v>46</v>
      </c>
      <c r="D191" s="51" t="s">
        <v>14</v>
      </c>
      <c r="E191" s="51" t="s">
        <v>14</v>
      </c>
      <c r="F191" s="52" t="s">
        <v>47</v>
      </c>
      <c r="G191" s="144">
        <v>0</v>
      </c>
      <c r="H191" s="45">
        <v>17710</v>
      </c>
      <c r="I191" s="71">
        <v>17707.39</v>
      </c>
      <c r="J191" s="123"/>
    </row>
    <row r="192" spans="1:10" s="28" customFormat="1" ht="15" customHeight="1" x14ac:dyDescent="0.2">
      <c r="A192" s="72"/>
      <c r="B192" s="151" t="s">
        <v>96</v>
      </c>
      <c r="C192" s="152"/>
      <c r="D192" s="152"/>
      <c r="E192" s="152"/>
      <c r="F192" s="153"/>
      <c r="G192" s="108">
        <f>+SUM(G172:G191)-G184-G185-G178-G179</f>
        <v>12664684</v>
      </c>
      <c r="H192" s="55">
        <f>+SUM(H172:H191)-H184-H185-H178-H179</f>
        <v>15032215</v>
      </c>
      <c r="I192" s="56">
        <f>+SUM(I172:I191)-I184-I185-I178-I179</f>
        <v>14248574.280000001</v>
      </c>
      <c r="J192" s="123"/>
    </row>
    <row r="193" spans="1:10" s="28" customFormat="1" ht="15" customHeight="1" x14ac:dyDescent="0.2">
      <c r="A193" s="72"/>
      <c r="B193" s="158" t="s">
        <v>97</v>
      </c>
      <c r="C193" s="122" t="s">
        <v>13</v>
      </c>
      <c r="D193" s="43" t="s">
        <v>14</v>
      </c>
      <c r="E193" s="43" t="s">
        <v>14</v>
      </c>
      <c r="F193" s="44" t="s">
        <v>15</v>
      </c>
      <c r="G193" s="144">
        <v>0</v>
      </c>
      <c r="H193" s="45">
        <v>0</v>
      </c>
      <c r="I193" s="71">
        <v>0</v>
      </c>
      <c r="J193" s="123"/>
    </row>
    <row r="194" spans="1:10" s="28" customFormat="1" ht="15" customHeight="1" x14ac:dyDescent="0.2">
      <c r="A194" s="72"/>
      <c r="B194" s="159"/>
      <c r="C194" s="122" t="s">
        <v>16</v>
      </c>
      <c r="D194" s="43" t="s">
        <v>14</v>
      </c>
      <c r="E194" s="43" t="s">
        <v>14</v>
      </c>
      <c r="F194" s="44" t="s">
        <v>17</v>
      </c>
      <c r="G194" s="144">
        <v>0</v>
      </c>
      <c r="H194" s="45">
        <v>0</v>
      </c>
      <c r="I194" s="71">
        <v>0</v>
      </c>
      <c r="J194" s="123"/>
    </row>
    <row r="195" spans="1:10" s="28" customFormat="1" ht="15" customHeight="1" x14ac:dyDescent="0.2">
      <c r="A195" s="72"/>
      <c r="B195" s="103"/>
      <c r="C195" s="124" t="s">
        <v>18</v>
      </c>
      <c r="D195" s="43" t="s">
        <v>14</v>
      </c>
      <c r="E195" s="43" t="s">
        <v>14</v>
      </c>
      <c r="F195" s="44" t="s">
        <v>19</v>
      </c>
      <c r="G195" s="144">
        <v>0</v>
      </c>
      <c r="H195" s="45">
        <v>0</v>
      </c>
      <c r="I195" s="71">
        <v>0</v>
      </c>
      <c r="J195" s="123"/>
    </row>
    <row r="196" spans="1:10" s="28" customFormat="1" ht="15" customHeight="1" x14ac:dyDescent="0.2">
      <c r="A196" s="72"/>
      <c r="B196" s="103"/>
      <c r="C196" s="124" t="s">
        <v>20</v>
      </c>
      <c r="D196" s="43" t="s">
        <v>14</v>
      </c>
      <c r="E196" s="43" t="s">
        <v>14</v>
      </c>
      <c r="F196" s="44" t="s">
        <v>21</v>
      </c>
      <c r="G196" s="144">
        <v>2000</v>
      </c>
      <c r="H196" s="45">
        <v>903</v>
      </c>
      <c r="I196" s="71">
        <v>858.93</v>
      </c>
      <c r="J196" s="123"/>
    </row>
    <row r="197" spans="1:10" s="28" customFormat="1" ht="15" customHeight="1" x14ac:dyDescent="0.2">
      <c r="A197" s="72"/>
      <c r="B197" s="103"/>
      <c r="C197" s="124" t="s">
        <v>22</v>
      </c>
      <c r="D197" s="43" t="s">
        <v>14</v>
      </c>
      <c r="E197" s="43" t="s">
        <v>14</v>
      </c>
      <c r="F197" s="44" t="s">
        <v>23</v>
      </c>
      <c r="G197" s="144">
        <v>0</v>
      </c>
      <c r="H197" s="45">
        <v>0</v>
      </c>
      <c r="I197" s="71">
        <v>0</v>
      </c>
      <c r="J197" s="123"/>
    </row>
    <row r="198" spans="1:10" s="28" customFormat="1" ht="15" customHeight="1" x14ac:dyDescent="0.2">
      <c r="A198" s="72"/>
      <c r="B198" s="103"/>
      <c r="C198" s="124" t="s">
        <v>24</v>
      </c>
      <c r="D198" s="43" t="s">
        <v>14</v>
      </c>
      <c r="E198" s="43" t="s">
        <v>14</v>
      </c>
      <c r="F198" s="44" t="s">
        <v>25</v>
      </c>
      <c r="G198" s="144">
        <v>9872537</v>
      </c>
      <c r="H198" s="45">
        <v>11015786</v>
      </c>
      <c r="I198" s="71">
        <v>10952863.35</v>
      </c>
      <c r="J198" s="123"/>
    </row>
    <row r="199" spans="1:10" s="28" customFormat="1" ht="15" customHeight="1" x14ac:dyDescent="0.2">
      <c r="A199" s="72"/>
      <c r="B199" s="103"/>
      <c r="C199" s="124"/>
      <c r="D199" s="43"/>
      <c r="E199" s="43"/>
      <c r="F199" s="85" t="s">
        <v>26</v>
      </c>
      <c r="G199" s="144">
        <v>9872537</v>
      </c>
      <c r="H199" s="45">
        <v>11005394</v>
      </c>
      <c r="I199" s="71">
        <v>10942472.91</v>
      </c>
      <c r="J199" s="123"/>
    </row>
    <row r="200" spans="1:10" s="28" customFormat="1" ht="15" customHeight="1" x14ac:dyDescent="0.2">
      <c r="A200" s="72"/>
      <c r="B200" s="103"/>
      <c r="C200" s="124"/>
      <c r="D200" s="43"/>
      <c r="E200" s="43"/>
      <c r="F200" s="86" t="s">
        <v>27</v>
      </c>
      <c r="G200" s="144">
        <v>0</v>
      </c>
      <c r="H200" s="45">
        <v>0</v>
      </c>
      <c r="I200" s="71">
        <v>0</v>
      </c>
      <c r="J200" s="123"/>
    </row>
    <row r="201" spans="1:10" s="28" customFormat="1" ht="15" customHeight="1" x14ac:dyDescent="0.2">
      <c r="A201" s="72"/>
      <c r="B201" s="103"/>
      <c r="C201" s="124" t="s">
        <v>28</v>
      </c>
      <c r="D201" s="43" t="s">
        <v>14</v>
      </c>
      <c r="E201" s="43" t="s">
        <v>14</v>
      </c>
      <c r="F201" s="44" t="s">
        <v>29</v>
      </c>
      <c r="G201" s="144">
        <v>80000</v>
      </c>
      <c r="H201" s="45">
        <v>105030</v>
      </c>
      <c r="I201" s="71">
        <v>95988.279999999984</v>
      </c>
      <c r="J201" s="123"/>
    </row>
    <row r="202" spans="1:10" s="28" customFormat="1" ht="15" customHeight="1" x14ac:dyDescent="0.2">
      <c r="A202" s="72"/>
      <c r="B202" s="103"/>
      <c r="C202" s="124" t="s">
        <v>30</v>
      </c>
      <c r="D202" s="43" t="s">
        <v>14</v>
      </c>
      <c r="E202" s="43" t="s">
        <v>14</v>
      </c>
      <c r="F202" s="44" t="s">
        <v>31</v>
      </c>
      <c r="G202" s="144">
        <v>0</v>
      </c>
      <c r="H202" s="45">
        <v>3040</v>
      </c>
      <c r="I202" s="71">
        <v>3040</v>
      </c>
      <c r="J202" s="123"/>
    </row>
    <row r="203" spans="1:10" s="28" customFormat="1" ht="15" customHeight="1" x14ac:dyDescent="0.2">
      <c r="A203" s="72"/>
      <c r="B203" s="103"/>
      <c r="C203" s="124" t="s">
        <v>32</v>
      </c>
      <c r="D203" s="43" t="s">
        <v>14</v>
      </c>
      <c r="E203" s="43" t="s">
        <v>14</v>
      </c>
      <c r="F203" s="44" t="s">
        <v>33</v>
      </c>
      <c r="G203" s="144">
        <v>0</v>
      </c>
      <c r="H203" s="45">
        <v>0</v>
      </c>
      <c r="I203" s="71">
        <v>0</v>
      </c>
      <c r="J203" s="123"/>
    </row>
    <row r="204" spans="1:10" s="28" customFormat="1" ht="15" customHeight="1" x14ac:dyDescent="0.2">
      <c r="A204" s="72"/>
      <c r="B204" s="103"/>
      <c r="C204" s="124" t="s">
        <v>34</v>
      </c>
      <c r="D204" s="43" t="s">
        <v>14</v>
      </c>
      <c r="E204" s="43" t="s">
        <v>14</v>
      </c>
      <c r="F204" s="44" t="s">
        <v>35</v>
      </c>
      <c r="G204" s="144">
        <v>0</v>
      </c>
      <c r="H204" s="45">
        <v>788325</v>
      </c>
      <c r="I204" s="71">
        <v>361115.75</v>
      </c>
      <c r="J204" s="123"/>
    </row>
    <row r="205" spans="1:10" s="28" customFormat="1" ht="15" customHeight="1" x14ac:dyDescent="0.2">
      <c r="A205" s="72"/>
      <c r="B205" s="103"/>
      <c r="C205" s="124"/>
      <c r="D205" s="43"/>
      <c r="E205" s="43"/>
      <c r="F205" s="85" t="s">
        <v>26</v>
      </c>
      <c r="G205" s="144">
        <v>0</v>
      </c>
      <c r="H205" s="45">
        <v>788325</v>
      </c>
      <c r="I205" s="71">
        <v>361115.75</v>
      </c>
      <c r="J205" s="123"/>
    </row>
    <row r="206" spans="1:10" s="28" customFormat="1" ht="15" customHeight="1" x14ac:dyDescent="0.2">
      <c r="A206" s="72"/>
      <c r="B206" s="103"/>
      <c r="C206" s="124"/>
      <c r="D206" s="43"/>
      <c r="E206" s="43"/>
      <c r="F206" s="86" t="s">
        <v>27</v>
      </c>
      <c r="G206" s="144">
        <v>0</v>
      </c>
      <c r="H206" s="45">
        <v>0</v>
      </c>
      <c r="I206" s="71">
        <v>0</v>
      </c>
      <c r="J206" s="123"/>
    </row>
    <row r="207" spans="1:10" s="28" customFormat="1" ht="15" customHeight="1" x14ac:dyDescent="0.2">
      <c r="A207" s="72"/>
      <c r="B207" s="103"/>
      <c r="C207" s="124" t="s">
        <v>36</v>
      </c>
      <c r="D207" s="43" t="s">
        <v>14</v>
      </c>
      <c r="E207" s="43" t="s">
        <v>14</v>
      </c>
      <c r="F207" s="44" t="s">
        <v>37</v>
      </c>
      <c r="G207" s="144">
        <v>0</v>
      </c>
      <c r="H207" s="45">
        <v>0</v>
      </c>
      <c r="I207" s="71">
        <v>0</v>
      </c>
      <c r="J207" s="123"/>
    </row>
    <row r="208" spans="1:10" s="28" customFormat="1" ht="15" customHeight="1" x14ac:dyDescent="0.2">
      <c r="A208" s="72"/>
      <c r="B208" s="103"/>
      <c r="C208" s="124" t="s">
        <v>38</v>
      </c>
      <c r="D208" s="43" t="s">
        <v>14</v>
      </c>
      <c r="E208" s="43" t="s">
        <v>14</v>
      </c>
      <c r="F208" s="44" t="s">
        <v>39</v>
      </c>
      <c r="G208" s="144">
        <v>0</v>
      </c>
      <c r="H208" s="45">
        <v>0</v>
      </c>
      <c r="I208" s="71">
        <v>0</v>
      </c>
      <c r="J208" s="123"/>
    </row>
    <row r="209" spans="1:10" s="28" customFormat="1" ht="15" customHeight="1" x14ac:dyDescent="0.2">
      <c r="A209" s="72"/>
      <c r="B209" s="103"/>
      <c r="C209" s="124" t="s">
        <v>40</v>
      </c>
      <c r="D209" s="43" t="s">
        <v>14</v>
      </c>
      <c r="E209" s="43" t="s">
        <v>14</v>
      </c>
      <c r="F209" s="44" t="s">
        <v>41</v>
      </c>
      <c r="G209" s="144">
        <v>0</v>
      </c>
      <c r="H209" s="45">
        <v>0</v>
      </c>
      <c r="I209" s="71">
        <v>0</v>
      </c>
      <c r="J209" s="123"/>
    </row>
    <row r="210" spans="1:10" s="28" customFormat="1" ht="15" customHeight="1" x14ac:dyDescent="0.2">
      <c r="A210" s="72"/>
      <c r="B210" s="103"/>
      <c r="C210" s="124" t="s">
        <v>42</v>
      </c>
      <c r="D210" s="43" t="s">
        <v>14</v>
      </c>
      <c r="E210" s="43" t="s">
        <v>14</v>
      </c>
      <c r="F210" s="44" t="s">
        <v>43</v>
      </c>
      <c r="G210" s="144">
        <v>0</v>
      </c>
      <c r="H210" s="45">
        <v>0</v>
      </c>
      <c r="I210" s="71">
        <v>0</v>
      </c>
      <c r="J210" s="123"/>
    </row>
    <row r="211" spans="1:10" s="28" customFormat="1" ht="15" customHeight="1" x14ac:dyDescent="0.2">
      <c r="A211" s="72"/>
      <c r="B211" s="103"/>
      <c r="C211" s="124" t="s">
        <v>44</v>
      </c>
      <c r="D211" s="43" t="s">
        <v>14</v>
      </c>
      <c r="E211" s="43" t="s">
        <v>14</v>
      </c>
      <c r="F211" s="44" t="s">
        <v>45</v>
      </c>
      <c r="G211" s="144">
        <v>0</v>
      </c>
      <c r="H211" s="45">
        <v>3507</v>
      </c>
      <c r="I211" s="71">
        <v>3505.96</v>
      </c>
      <c r="J211" s="123"/>
    </row>
    <row r="212" spans="1:10" s="28" customFormat="1" ht="15" customHeight="1" x14ac:dyDescent="0.2">
      <c r="A212" s="72"/>
      <c r="B212" s="103"/>
      <c r="C212" s="50" t="s">
        <v>46</v>
      </c>
      <c r="D212" s="51" t="s">
        <v>14</v>
      </c>
      <c r="E212" s="51" t="s">
        <v>14</v>
      </c>
      <c r="F212" s="52" t="s">
        <v>47</v>
      </c>
      <c r="G212" s="144">
        <v>0</v>
      </c>
      <c r="H212" s="45">
        <v>118411</v>
      </c>
      <c r="I212" s="71">
        <v>118406.73</v>
      </c>
      <c r="J212" s="123"/>
    </row>
    <row r="213" spans="1:10" s="28" customFormat="1" ht="15" customHeight="1" x14ac:dyDescent="0.2">
      <c r="A213" s="72"/>
      <c r="B213" s="151" t="s">
        <v>98</v>
      </c>
      <c r="C213" s="152"/>
      <c r="D213" s="152"/>
      <c r="E213" s="152"/>
      <c r="F213" s="153"/>
      <c r="G213" s="108">
        <f>+SUM(G193:G212)-G205-G206-G199-G200</f>
        <v>9954537</v>
      </c>
      <c r="H213" s="55">
        <f>+SUM(H193:H212)-H205-H206-H199-H200</f>
        <v>12035002</v>
      </c>
      <c r="I213" s="56">
        <f>+SUM(I193:I212)-I205-I206-I199-I200</f>
        <v>11535779</v>
      </c>
      <c r="J213" s="123"/>
    </row>
    <row r="214" spans="1:10" s="28" customFormat="1" ht="15" customHeight="1" x14ac:dyDescent="0.2">
      <c r="A214" s="72"/>
      <c r="B214" s="158" t="s">
        <v>99</v>
      </c>
      <c r="C214" s="122" t="s">
        <v>13</v>
      </c>
      <c r="D214" s="43" t="s">
        <v>14</v>
      </c>
      <c r="E214" s="43" t="s">
        <v>14</v>
      </c>
      <c r="F214" s="44" t="s">
        <v>15</v>
      </c>
      <c r="G214" s="144">
        <v>0</v>
      </c>
      <c r="H214" s="45">
        <v>0</v>
      </c>
      <c r="I214" s="71">
        <v>0</v>
      </c>
      <c r="J214" s="123"/>
    </row>
    <row r="215" spans="1:10" s="28" customFormat="1" ht="15" customHeight="1" x14ac:dyDescent="0.2">
      <c r="A215" s="72"/>
      <c r="B215" s="160"/>
      <c r="C215" s="122" t="s">
        <v>16</v>
      </c>
      <c r="D215" s="43" t="s">
        <v>14</v>
      </c>
      <c r="E215" s="43" t="s">
        <v>14</v>
      </c>
      <c r="F215" s="44" t="s">
        <v>17</v>
      </c>
      <c r="G215" s="144">
        <v>0</v>
      </c>
      <c r="H215" s="45">
        <v>0</v>
      </c>
      <c r="I215" s="71">
        <v>0</v>
      </c>
      <c r="J215" s="123"/>
    </row>
    <row r="216" spans="1:10" s="28" customFormat="1" ht="15" customHeight="1" x14ac:dyDescent="0.2">
      <c r="A216" s="72"/>
      <c r="B216" s="160"/>
      <c r="C216" s="124" t="s">
        <v>18</v>
      </c>
      <c r="D216" s="43" t="s">
        <v>14</v>
      </c>
      <c r="E216" s="43" t="s">
        <v>14</v>
      </c>
      <c r="F216" s="44" t="s">
        <v>19</v>
      </c>
      <c r="G216" s="144">
        <v>0</v>
      </c>
      <c r="H216" s="45">
        <v>0</v>
      </c>
      <c r="I216" s="71">
        <v>0</v>
      </c>
      <c r="J216" s="123"/>
    </row>
    <row r="217" spans="1:10" s="28" customFormat="1" ht="15" customHeight="1" x14ac:dyDescent="0.2">
      <c r="A217" s="72"/>
      <c r="B217" s="103"/>
      <c r="C217" s="124" t="s">
        <v>20</v>
      </c>
      <c r="D217" s="43" t="s">
        <v>14</v>
      </c>
      <c r="E217" s="43" t="s">
        <v>14</v>
      </c>
      <c r="F217" s="44" t="s">
        <v>21</v>
      </c>
      <c r="G217" s="144">
        <v>0</v>
      </c>
      <c r="H217" s="45">
        <v>0</v>
      </c>
      <c r="I217" s="71">
        <v>0</v>
      </c>
      <c r="J217" s="123"/>
    </row>
    <row r="218" spans="1:10" s="28" customFormat="1" ht="15" customHeight="1" x14ac:dyDescent="0.2">
      <c r="A218" s="72"/>
      <c r="B218" s="103"/>
      <c r="C218" s="124" t="s">
        <v>22</v>
      </c>
      <c r="D218" s="43" t="s">
        <v>14</v>
      </c>
      <c r="E218" s="43" t="s">
        <v>14</v>
      </c>
      <c r="F218" s="44" t="s">
        <v>23</v>
      </c>
      <c r="G218" s="144">
        <v>0</v>
      </c>
      <c r="H218" s="45">
        <v>0</v>
      </c>
      <c r="I218" s="71">
        <v>0</v>
      </c>
      <c r="J218" s="123"/>
    </row>
    <row r="219" spans="1:10" s="28" customFormat="1" ht="15" customHeight="1" x14ac:dyDescent="0.2">
      <c r="A219" s="72"/>
      <c r="B219" s="103"/>
      <c r="C219" s="124" t="s">
        <v>24</v>
      </c>
      <c r="D219" s="43" t="s">
        <v>14</v>
      </c>
      <c r="E219" s="43" t="s">
        <v>14</v>
      </c>
      <c r="F219" s="44" t="s">
        <v>25</v>
      </c>
      <c r="G219" s="144">
        <v>10711798</v>
      </c>
      <c r="H219" s="45">
        <v>11617102</v>
      </c>
      <c r="I219" s="71">
        <v>11544553.4</v>
      </c>
      <c r="J219" s="123"/>
    </row>
    <row r="220" spans="1:10" s="28" customFormat="1" ht="15" customHeight="1" x14ac:dyDescent="0.2">
      <c r="A220" s="72"/>
      <c r="B220" s="103"/>
      <c r="C220" s="124"/>
      <c r="D220" s="43"/>
      <c r="E220" s="43"/>
      <c r="F220" s="85" t="s">
        <v>26</v>
      </c>
      <c r="G220" s="144">
        <v>10711798</v>
      </c>
      <c r="H220" s="45">
        <v>11522295</v>
      </c>
      <c r="I220" s="71">
        <v>11449747.050000001</v>
      </c>
      <c r="J220" s="123"/>
    </row>
    <row r="221" spans="1:10" s="28" customFormat="1" ht="15" customHeight="1" x14ac:dyDescent="0.2">
      <c r="A221" s="72"/>
      <c r="B221" s="103"/>
      <c r="C221" s="124"/>
      <c r="D221" s="43"/>
      <c r="E221" s="43"/>
      <c r="F221" s="86" t="s">
        <v>27</v>
      </c>
      <c r="G221" s="144">
        <v>0</v>
      </c>
      <c r="H221" s="45">
        <v>0</v>
      </c>
      <c r="I221" s="71">
        <v>0</v>
      </c>
      <c r="J221" s="123"/>
    </row>
    <row r="222" spans="1:10" s="28" customFormat="1" ht="15" customHeight="1" x14ac:dyDescent="0.2">
      <c r="A222" s="72"/>
      <c r="B222" s="103"/>
      <c r="C222" s="124" t="s">
        <v>28</v>
      </c>
      <c r="D222" s="43" t="s">
        <v>14</v>
      </c>
      <c r="E222" s="43" t="s">
        <v>14</v>
      </c>
      <c r="F222" s="44" t="s">
        <v>29</v>
      </c>
      <c r="G222" s="144">
        <v>200000</v>
      </c>
      <c r="H222" s="45">
        <v>202000</v>
      </c>
      <c r="I222" s="71">
        <v>141715.85</v>
      </c>
      <c r="J222" s="123"/>
    </row>
    <row r="223" spans="1:10" s="28" customFormat="1" ht="15" customHeight="1" x14ac:dyDescent="0.2">
      <c r="A223" s="72"/>
      <c r="B223" s="103"/>
      <c r="C223" s="124" t="s">
        <v>30</v>
      </c>
      <c r="D223" s="43" t="s">
        <v>14</v>
      </c>
      <c r="E223" s="43" t="s">
        <v>14</v>
      </c>
      <c r="F223" s="44" t="s">
        <v>31</v>
      </c>
      <c r="G223" s="144">
        <v>0</v>
      </c>
      <c r="H223" s="45">
        <v>224</v>
      </c>
      <c r="I223" s="71">
        <v>224</v>
      </c>
      <c r="J223" s="123"/>
    </row>
    <row r="224" spans="1:10" s="28" customFormat="1" ht="15" customHeight="1" x14ac:dyDescent="0.2">
      <c r="A224" s="72"/>
      <c r="B224" s="103"/>
      <c r="C224" s="124" t="s">
        <v>32</v>
      </c>
      <c r="D224" s="43" t="s">
        <v>14</v>
      </c>
      <c r="E224" s="43" t="s">
        <v>14</v>
      </c>
      <c r="F224" s="44" t="s">
        <v>33</v>
      </c>
      <c r="G224" s="144">
        <v>0</v>
      </c>
      <c r="H224" s="45">
        <v>0</v>
      </c>
      <c r="I224" s="71">
        <v>0</v>
      </c>
      <c r="J224" s="123"/>
    </row>
    <row r="225" spans="1:10" s="28" customFormat="1" ht="15" customHeight="1" x14ac:dyDescent="0.2">
      <c r="A225" s="72"/>
      <c r="B225" s="103"/>
      <c r="C225" s="124" t="s">
        <v>34</v>
      </c>
      <c r="D225" s="43" t="s">
        <v>14</v>
      </c>
      <c r="E225" s="43" t="s">
        <v>14</v>
      </c>
      <c r="F225" s="44" t="s">
        <v>35</v>
      </c>
      <c r="G225" s="144">
        <v>0</v>
      </c>
      <c r="H225" s="45">
        <v>957611</v>
      </c>
      <c r="I225" s="71">
        <v>414880.25</v>
      </c>
      <c r="J225" s="123"/>
    </row>
    <row r="226" spans="1:10" s="28" customFormat="1" ht="15" customHeight="1" x14ac:dyDescent="0.2">
      <c r="A226" s="72"/>
      <c r="B226" s="103"/>
      <c r="C226" s="124"/>
      <c r="D226" s="43"/>
      <c r="E226" s="43"/>
      <c r="F226" s="85" t="s">
        <v>26</v>
      </c>
      <c r="G226" s="144">
        <v>0</v>
      </c>
      <c r="H226" s="45">
        <v>957611</v>
      </c>
      <c r="I226" s="71">
        <v>414880.25</v>
      </c>
      <c r="J226" s="123"/>
    </row>
    <row r="227" spans="1:10" s="28" customFormat="1" ht="15" customHeight="1" x14ac:dyDescent="0.2">
      <c r="A227" s="72"/>
      <c r="B227" s="103"/>
      <c r="C227" s="124"/>
      <c r="D227" s="43"/>
      <c r="E227" s="43"/>
      <c r="F227" s="86" t="s">
        <v>27</v>
      </c>
      <c r="G227" s="144">
        <v>0</v>
      </c>
      <c r="H227" s="45">
        <v>0</v>
      </c>
      <c r="I227" s="71">
        <v>0</v>
      </c>
      <c r="J227" s="123"/>
    </row>
    <row r="228" spans="1:10" s="28" customFormat="1" ht="15" customHeight="1" x14ac:dyDescent="0.2">
      <c r="A228" s="72"/>
      <c r="B228" s="103"/>
      <c r="C228" s="124" t="s">
        <v>36</v>
      </c>
      <c r="D228" s="43" t="s">
        <v>14</v>
      </c>
      <c r="E228" s="43" t="s">
        <v>14</v>
      </c>
      <c r="F228" s="44" t="s">
        <v>37</v>
      </c>
      <c r="G228" s="144">
        <v>0</v>
      </c>
      <c r="H228" s="45">
        <v>0</v>
      </c>
      <c r="I228" s="71">
        <v>0</v>
      </c>
      <c r="J228" s="123"/>
    </row>
    <row r="229" spans="1:10" s="28" customFormat="1" ht="15" customHeight="1" x14ac:dyDescent="0.2">
      <c r="A229" s="72"/>
      <c r="B229" s="103"/>
      <c r="C229" s="124" t="s">
        <v>38</v>
      </c>
      <c r="D229" s="43" t="s">
        <v>14</v>
      </c>
      <c r="E229" s="43" t="s">
        <v>14</v>
      </c>
      <c r="F229" s="44" t="s">
        <v>39</v>
      </c>
      <c r="G229" s="144">
        <v>0</v>
      </c>
      <c r="H229" s="45">
        <v>0</v>
      </c>
      <c r="I229" s="71">
        <v>0</v>
      </c>
      <c r="J229" s="123"/>
    </row>
    <row r="230" spans="1:10" s="28" customFormat="1" ht="15" customHeight="1" x14ac:dyDescent="0.2">
      <c r="A230" s="72"/>
      <c r="B230" s="103"/>
      <c r="C230" s="124" t="s">
        <v>40</v>
      </c>
      <c r="D230" s="43" t="s">
        <v>14</v>
      </c>
      <c r="E230" s="43" t="s">
        <v>14</v>
      </c>
      <c r="F230" s="44" t="s">
        <v>41</v>
      </c>
      <c r="G230" s="144">
        <v>0</v>
      </c>
      <c r="H230" s="45">
        <v>0</v>
      </c>
      <c r="I230" s="71">
        <v>0</v>
      </c>
      <c r="J230" s="123"/>
    </row>
    <row r="231" spans="1:10" s="28" customFormat="1" ht="15" customHeight="1" x14ac:dyDescent="0.2">
      <c r="A231" s="72"/>
      <c r="B231" s="103"/>
      <c r="C231" s="124" t="s">
        <v>42</v>
      </c>
      <c r="D231" s="43" t="s">
        <v>14</v>
      </c>
      <c r="E231" s="43" t="s">
        <v>14</v>
      </c>
      <c r="F231" s="44" t="s">
        <v>43</v>
      </c>
      <c r="G231" s="144">
        <v>0</v>
      </c>
      <c r="H231" s="45">
        <v>0</v>
      </c>
      <c r="I231" s="71">
        <v>0</v>
      </c>
      <c r="J231" s="123"/>
    </row>
    <row r="232" spans="1:10" s="28" customFormat="1" ht="15" customHeight="1" x14ac:dyDescent="0.2">
      <c r="A232" s="72"/>
      <c r="B232" s="103"/>
      <c r="C232" s="124" t="s">
        <v>44</v>
      </c>
      <c r="D232" s="43" t="s">
        <v>14</v>
      </c>
      <c r="E232" s="43" t="s">
        <v>14</v>
      </c>
      <c r="F232" s="44" t="s">
        <v>45</v>
      </c>
      <c r="G232" s="144">
        <v>0</v>
      </c>
      <c r="H232" s="45">
        <v>1703</v>
      </c>
      <c r="I232" s="71">
        <v>1701.83</v>
      </c>
      <c r="J232" s="123"/>
    </row>
    <row r="233" spans="1:10" s="28" customFormat="1" ht="15" customHeight="1" x14ac:dyDescent="0.2">
      <c r="A233" s="72"/>
      <c r="B233" s="103"/>
      <c r="C233" s="50" t="s">
        <v>46</v>
      </c>
      <c r="D233" s="51" t="s">
        <v>14</v>
      </c>
      <c r="E233" s="51" t="s">
        <v>14</v>
      </c>
      <c r="F233" s="52" t="s">
        <v>47</v>
      </c>
      <c r="G233" s="144">
        <v>0</v>
      </c>
      <c r="H233" s="45">
        <v>83430</v>
      </c>
      <c r="I233" s="71">
        <v>83424.27</v>
      </c>
      <c r="J233" s="123"/>
    </row>
    <row r="234" spans="1:10" s="28" customFormat="1" ht="15" customHeight="1" x14ac:dyDescent="0.2">
      <c r="A234" s="72"/>
      <c r="B234" s="151" t="s">
        <v>100</v>
      </c>
      <c r="C234" s="152"/>
      <c r="D234" s="152"/>
      <c r="E234" s="152"/>
      <c r="F234" s="153"/>
      <c r="G234" s="108">
        <f>+SUM(G214:G233)-G226-G227-G220-G221</f>
        <v>10911798</v>
      </c>
      <c r="H234" s="55">
        <f>+SUM(H214:H233)-H226-H227-H220-H221</f>
        <v>12862070</v>
      </c>
      <c r="I234" s="56">
        <f>+SUM(I214:I233)-I226-I227-I220-I221</f>
        <v>12186499.600000001</v>
      </c>
      <c r="J234" s="123"/>
    </row>
    <row r="235" spans="1:10" s="28" customFormat="1" ht="15" customHeight="1" x14ac:dyDescent="0.2">
      <c r="A235" s="72"/>
      <c r="B235" s="158" t="s">
        <v>101</v>
      </c>
      <c r="C235" s="122" t="s">
        <v>13</v>
      </c>
      <c r="D235" s="43" t="s">
        <v>14</v>
      </c>
      <c r="E235" s="43" t="s">
        <v>14</v>
      </c>
      <c r="F235" s="44" t="s">
        <v>15</v>
      </c>
      <c r="G235" s="144">
        <v>0</v>
      </c>
      <c r="H235" s="45">
        <v>0</v>
      </c>
      <c r="I235" s="71">
        <v>0</v>
      </c>
      <c r="J235" s="123"/>
    </row>
    <row r="236" spans="1:10" s="28" customFormat="1" ht="15" customHeight="1" x14ac:dyDescent="0.2">
      <c r="A236" s="72"/>
      <c r="B236" s="159"/>
      <c r="C236" s="122" t="s">
        <v>16</v>
      </c>
      <c r="D236" s="43" t="s">
        <v>14</v>
      </c>
      <c r="E236" s="43" t="s">
        <v>14</v>
      </c>
      <c r="F236" s="44" t="s">
        <v>17</v>
      </c>
      <c r="G236" s="144">
        <v>0</v>
      </c>
      <c r="H236" s="45">
        <v>0</v>
      </c>
      <c r="I236" s="71">
        <v>0</v>
      </c>
      <c r="J236" s="123"/>
    </row>
    <row r="237" spans="1:10" s="28" customFormat="1" ht="15" customHeight="1" x14ac:dyDescent="0.2">
      <c r="A237" s="72"/>
      <c r="B237" s="103"/>
      <c r="C237" s="124" t="s">
        <v>18</v>
      </c>
      <c r="D237" s="43" t="s">
        <v>14</v>
      </c>
      <c r="E237" s="43" t="s">
        <v>14</v>
      </c>
      <c r="F237" s="44" t="s">
        <v>19</v>
      </c>
      <c r="G237" s="144">
        <v>0</v>
      </c>
      <c r="H237" s="45">
        <v>0</v>
      </c>
      <c r="I237" s="71">
        <v>0</v>
      </c>
      <c r="J237" s="123"/>
    </row>
    <row r="238" spans="1:10" s="28" customFormat="1" ht="15" customHeight="1" x14ac:dyDescent="0.2">
      <c r="A238" s="72"/>
      <c r="B238" s="103"/>
      <c r="C238" s="124" t="s">
        <v>20</v>
      </c>
      <c r="D238" s="43" t="s">
        <v>14</v>
      </c>
      <c r="E238" s="43" t="s">
        <v>14</v>
      </c>
      <c r="F238" s="44" t="s">
        <v>21</v>
      </c>
      <c r="G238" s="144">
        <v>2000</v>
      </c>
      <c r="H238" s="45">
        <v>2000</v>
      </c>
      <c r="I238" s="71">
        <v>1225</v>
      </c>
      <c r="J238" s="123"/>
    </row>
    <row r="239" spans="1:10" s="28" customFormat="1" ht="15" customHeight="1" x14ac:dyDescent="0.2">
      <c r="A239" s="72"/>
      <c r="B239" s="103"/>
      <c r="C239" s="124" t="s">
        <v>22</v>
      </c>
      <c r="D239" s="43" t="s">
        <v>14</v>
      </c>
      <c r="E239" s="43" t="s">
        <v>14</v>
      </c>
      <c r="F239" s="44" t="s">
        <v>23</v>
      </c>
      <c r="G239" s="144">
        <v>0</v>
      </c>
      <c r="H239" s="45">
        <v>0</v>
      </c>
      <c r="I239" s="71">
        <v>0</v>
      </c>
      <c r="J239" s="123"/>
    </row>
    <row r="240" spans="1:10" s="28" customFormat="1" ht="15" customHeight="1" x14ac:dyDescent="0.2">
      <c r="A240" s="72"/>
      <c r="B240" s="103"/>
      <c r="C240" s="124" t="s">
        <v>24</v>
      </c>
      <c r="D240" s="43" t="s">
        <v>14</v>
      </c>
      <c r="E240" s="43" t="s">
        <v>14</v>
      </c>
      <c r="F240" s="44" t="s">
        <v>25</v>
      </c>
      <c r="G240" s="144">
        <v>13552859</v>
      </c>
      <c r="H240" s="45">
        <v>15337112</v>
      </c>
      <c r="I240" s="71">
        <v>15228621.23</v>
      </c>
      <c r="J240" s="123"/>
    </row>
    <row r="241" spans="1:10" s="28" customFormat="1" ht="15" customHeight="1" x14ac:dyDescent="0.2">
      <c r="A241" s="72"/>
      <c r="B241" s="103"/>
      <c r="C241" s="124"/>
      <c r="D241" s="43"/>
      <c r="E241" s="43"/>
      <c r="F241" s="85" t="s">
        <v>26</v>
      </c>
      <c r="G241" s="144">
        <v>13552859</v>
      </c>
      <c r="H241" s="45">
        <v>15327971</v>
      </c>
      <c r="I241" s="71">
        <v>15224978.24</v>
      </c>
      <c r="J241" s="123"/>
    </row>
    <row r="242" spans="1:10" s="28" customFormat="1" ht="15" customHeight="1" x14ac:dyDescent="0.2">
      <c r="A242" s="72"/>
      <c r="B242" s="103"/>
      <c r="C242" s="124"/>
      <c r="D242" s="43"/>
      <c r="E242" s="43"/>
      <c r="F242" s="86" t="s">
        <v>27</v>
      </c>
      <c r="G242" s="144">
        <v>0</v>
      </c>
      <c r="H242" s="45">
        <v>0</v>
      </c>
      <c r="I242" s="71">
        <v>0</v>
      </c>
      <c r="J242" s="123"/>
    </row>
    <row r="243" spans="1:10" s="28" customFormat="1" ht="15" customHeight="1" x14ac:dyDescent="0.2">
      <c r="A243" s="72"/>
      <c r="B243" s="103"/>
      <c r="C243" s="124" t="s">
        <v>28</v>
      </c>
      <c r="D243" s="43" t="s">
        <v>14</v>
      </c>
      <c r="E243" s="43" t="s">
        <v>14</v>
      </c>
      <c r="F243" s="44" t="s">
        <v>29</v>
      </c>
      <c r="G243" s="144">
        <v>242400</v>
      </c>
      <c r="H243" s="45">
        <v>243546</v>
      </c>
      <c r="I243" s="71">
        <v>183682.94</v>
      </c>
      <c r="J243" s="123"/>
    </row>
    <row r="244" spans="1:10" s="28" customFormat="1" ht="15" customHeight="1" x14ac:dyDescent="0.2">
      <c r="A244" s="72"/>
      <c r="B244" s="103"/>
      <c r="C244" s="124" t="s">
        <v>30</v>
      </c>
      <c r="D244" s="43" t="s">
        <v>14</v>
      </c>
      <c r="E244" s="43" t="s">
        <v>14</v>
      </c>
      <c r="F244" s="44" t="s">
        <v>31</v>
      </c>
      <c r="G244" s="144">
        <v>4000</v>
      </c>
      <c r="H244" s="45">
        <v>4000</v>
      </c>
      <c r="I244" s="71">
        <v>1100</v>
      </c>
      <c r="J244" s="123"/>
    </row>
    <row r="245" spans="1:10" s="28" customFormat="1" ht="15" customHeight="1" x14ac:dyDescent="0.2">
      <c r="A245" s="72"/>
      <c r="B245" s="103"/>
      <c r="C245" s="124" t="s">
        <v>32</v>
      </c>
      <c r="D245" s="43" t="s">
        <v>14</v>
      </c>
      <c r="E245" s="43" t="s">
        <v>14</v>
      </c>
      <c r="F245" s="44" t="s">
        <v>33</v>
      </c>
      <c r="G245" s="144">
        <v>0</v>
      </c>
      <c r="H245" s="45">
        <v>0</v>
      </c>
      <c r="I245" s="71">
        <v>0</v>
      </c>
      <c r="J245" s="123"/>
    </row>
    <row r="246" spans="1:10" s="28" customFormat="1" ht="15" customHeight="1" x14ac:dyDescent="0.2">
      <c r="A246" s="72"/>
      <c r="B246" s="103"/>
      <c r="C246" s="124" t="s">
        <v>34</v>
      </c>
      <c r="D246" s="43" t="s">
        <v>14</v>
      </c>
      <c r="E246" s="43" t="s">
        <v>14</v>
      </c>
      <c r="F246" s="44" t="s">
        <v>35</v>
      </c>
      <c r="G246" s="144">
        <v>0</v>
      </c>
      <c r="H246" s="45">
        <v>1142783</v>
      </c>
      <c r="I246" s="71">
        <v>654448.93999999994</v>
      </c>
      <c r="J246" s="123"/>
    </row>
    <row r="247" spans="1:10" s="28" customFormat="1" ht="15" customHeight="1" x14ac:dyDescent="0.2">
      <c r="A247" s="72"/>
      <c r="B247" s="103"/>
      <c r="C247" s="124"/>
      <c r="D247" s="43"/>
      <c r="E247" s="43"/>
      <c r="F247" s="85" t="s">
        <v>26</v>
      </c>
      <c r="G247" s="144">
        <v>0</v>
      </c>
      <c r="H247" s="45">
        <v>1142783</v>
      </c>
      <c r="I247" s="71">
        <v>654448.93999999994</v>
      </c>
      <c r="J247" s="123"/>
    </row>
    <row r="248" spans="1:10" s="28" customFormat="1" ht="15" customHeight="1" x14ac:dyDescent="0.2">
      <c r="A248" s="72"/>
      <c r="B248" s="103"/>
      <c r="C248" s="124"/>
      <c r="D248" s="43"/>
      <c r="E248" s="43"/>
      <c r="F248" s="86" t="s">
        <v>27</v>
      </c>
      <c r="G248" s="144">
        <v>0</v>
      </c>
      <c r="H248" s="45">
        <v>0</v>
      </c>
      <c r="I248" s="71">
        <v>0</v>
      </c>
      <c r="J248" s="123"/>
    </row>
    <row r="249" spans="1:10" s="28" customFormat="1" ht="15" customHeight="1" x14ac:dyDescent="0.2">
      <c r="A249" s="72"/>
      <c r="B249" s="103"/>
      <c r="C249" s="124" t="s">
        <v>36</v>
      </c>
      <c r="D249" s="43" t="s">
        <v>14</v>
      </c>
      <c r="E249" s="43" t="s">
        <v>14</v>
      </c>
      <c r="F249" s="44" t="s">
        <v>37</v>
      </c>
      <c r="G249" s="144">
        <v>0</v>
      </c>
      <c r="H249" s="45">
        <v>0</v>
      </c>
      <c r="I249" s="71">
        <v>0</v>
      </c>
      <c r="J249" s="123"/>
    </row>
    <row r="250" spans="1:10" s="28" customFormat="1" ht="15" customHeight="1" x14ac:dyDescent="0.2">
      <c r="A250" s="72"/>
      <c r="B250" s="103"/>
      <c r="C250" s="124" t="s">
        <v>38</v>
      </c>
      <c r="D250" s="43" t="s">
        <v>14</v>
      </c>
      <c r="E250" s="43" t="s">
        <v>14</v>
      </c>
      <c r="F250" s="44" t="s">
        <v>39</v>
      </c>
      <c r="G250" s="144">
        <v>0</v>
      </c>
      <c r="H250" s="45">
        <v>0</v>
      </c>
      <c r="I250" s="71">
        <v>0</v>
      </c>
      <c r="J250" s="123"/>
    </row>
    <row r="251" spans="1:10" s="28" customFormat="1" ht="15" customHeight="1" x14ac:dyDescent="0.2">
      <c r="A251" s="72"/>
      <c r="B251" s="103"/>
      <c r="C251" s="124" t="s">
        <v>40</v>
      </c>
      <c r="D251" s="43" t="s">
        <v>14</v>
      </c>
      <c r="E251" s="43" t="s">
        <v>14</v>
      </c>
      <c r="F251" s="44" t="s">
        <v>41</v>
      </c>
      <c r="G251" s="144">
        <v>0</v>
      </c>
      <c r="H251" s="45">
        <v>0</v>
      </c>
      <c r="I251" s="71">
        <v>0</v>
      </c>
      <c r="J251" s="123"/>
    </row>
    <row r="252" spans="1:10" s="28" customFormat="1" ht="15" customHeight="1" x14ac:dyDescent="0.2">
      <c r="A252" s="72"/>
      <c r="B252" s="103"/>
      <c r="C252" s="124" t="s">
        <v>42</v>
      </c>
      <c r="D252" s="43" t="s">
        <v>14</v>
      </c>
      <c r="E252" s="43" t="s">
        <v>14</v>
      </c>
      <c r="F252" s="44" t="s">
        <v>43</v>
      </c>
      <c r="G252" s="144">
        <v>0</v>
      </c>
      <c r="H252" s="45">
        <v>0</v>
      </c>
      <c r="I252" s="71">
        <v>0</v>
      </c>
      <c r="J252" s="123"/>
    </row>
    <row r="253" spans="1:10" s="28" customFormat="1" ht="15" customHeight="1" x14ac:dyDescent="0.2">
      <c r="A253" s="72"/>
      <c r="B253" s="103"/>
      <c r="C253" s="124" t="s">
        <v>44</v>
      </c>
      <c r="D253" s="43" t="s">
        <v>14</v>
      </c>
      <c r="E253" s="43" t="s">
        <v>14</v>
      </c>
      <c r="F253" s="44" t="s">
        <v>45</v>
      </c>
      <c r="G253" s="144">
        <v>0</v>
      </c>
      <c r="H253" s="45">
        <v>2517</v>
      </c>
      <c r="I253" s="71">
        <v>2515.29</v>
      </c>
      <c r="J253" s="123"/>
    </row>
    <row r="254" spans="1:10" s="28" customFormat="1" ht="15" customHeight="1" x14ac:dyDescent="0.2">
      <c r="A254" s="72"/>
      <c r="B254" s="103"/>
      <c r="C254" s="50" t="s">
        <v>46</v>
      </c>
      <c r="D254" s="51" t="s">
        <v>14</v>
      </c>
      <c r="E254" s="51" t="s">
        <v>14</v>
      </c>
      <c r="F254" s="52" t="s">
        <v>47</v>
      </c>
      <c r="G254" s="144">
        <v>0</v>
      </c>
      <c r="H254" s="45">
        <v>100785</v>
      </c>
      <c r="I254" s="71">
        <v>100780.57</v>
      </c>
      <c r="J254" s="123"/>
    </row>
    <row r="255" spans="1:10" s="28" customFormat="1" ht="15" customHeight="1" x14ac:dyDescent="0.2">
      <c r="A255" s="72"/>
      <c r="B255" s="151" t="s">
        <v>102</v>
      </c>
      <c r="C255" s="152"/>
      <c r="D255" s="152"/>
      <c r="E255" s="152"/>
      <c r="F255" s="153"/>
      <c r="G255" s="108">
        <f>+SUM(G235:G254)-G247-G248-G241-G242</f>
        <v>13801259</v>
      </c>
      <c r="H255" s="55">
        <f>+SUM(H235:H254)-H247-H248-H241-H242</f>
        <v>16832743</v>
      </c>
      <c r="I255" s="56">
        <f>+SUM(I235:I254)-I247-I248-I241-I242</f>
        <v>16172373.970000001</v>
      </c>
      <c r="J255" s="123"/>
    </row>
    <row r="256" spans="1:10" s="28" customFormat="1" ht="15" customHeight="1" x14ac:dyDescent="0.2">
      <c r="A256" s="72"/>
      <c r="B256" s="158" t="s">
        <v>103</v>
      </c>
      <c r="C256" s="122" t="s">
        <v>13</v>
      </c>
      <c r="D256" s="43" t="s">
        <v>14</v>
      </c>
      <c r="E256" s="43" t="s">
        <v>14</v>
      </c>
      <c r="F256" s="44" t="s">
        <v>15</v>
      </c>
      <c r="G256" s="144">
        <v>0</v>
      </c>
      <c r="H256" s="45">
        <v>0</v>
      </c>
      <c r="I256" s="71">
        <v>0</v>
      </c>
      <c r="J256" s="123"/>
    </row>
    <row r="257" spans="1:10" s="28" customFormat="1" ht="15" customHeight="1" x14ac:dyDescent="0.2">
      <c r="A257" s="72"/>
      <c r="B257" s="159"/>
      <c r="C257" s="122" t="s">
        <v>16</v>
      </c>
      <c r="D257" s="43" t="s">
        <v>14</v>
      </c>
      <c r="E257" s="43" t="s">
        <v>14</v>
      </c>
      <c r="F257" s="44" t="s">
        <v>17</v>
      </c>
      <c r="G257" s="144">
        <v>0</v>
      </c>
      <c r="H257" s="45">
        <v>0</v>
      </c>
      <c r="I257" s="71">
        <v>0</v>
      </c>
      <c r="J257" s="123"/>
    </row>
    <row r="258" spans="1:10" s="28" customFormat="1" ht="15" customHeight="1" x14ac:dyDescent="0.2">
      <c r="A258" s="72"/>
      <c r="B258" s="103"/>
      <c r="C258" s="124" t="s">
        <v>18</v>
      </c>
      <c r="D258" s="43" t="s">
        <v>14</v>
      </c>
      <c r="E258" s="43" t="s">
        <v>14</v>
      </c>
      <c r="F258" s="44" t="s">
        <v>19</v>
      </c>
      <c r="G258" s="144">
        <v>0</v>
      </c>
      <c r="H258" s="45">
        <v>0</v>
      </c>
      <c r="I258" s="71">
        <v>0</v>
      </c>
      <c r="J258" s="123"/>
    </row>
    <row r="259" spans="1:10" s="28" customFormat="1" ht="15" customHeight="1" x14ac:dyDescent="0.2">
      <c r="A259" s="72"/>
      <c r="B259" s="103"/>
      <c r="C259" s="124" t="s">
        <v>20</v>
      </c>
      <c r="D259" s="43" t="s">
        <v>14</v>
      </c>
      <c r="E259" s="43" t="s">
        <v>14</v>
      </c>
      <c r="F259" s="44" t="s">
        <v>21</v>
      </c>
      <c r="G259" s="144">
        <v>5</v>
      </c>
      <c r="H259" s="45">
        <v>5</v>
      </c>
      <c r="I259" s="71">
        <v>0</v>
      </c>
      <c r="J259" s="123"/>
    </row>
    <row r="260" spans="1:10" s="28" customFormat="1" ht="15" customHeight="1" x14ac:dyDescent="0.2">
      <c r="A260" s="72"/>
      <c r="B260" s="103"/>
      <c r="C260" s="124" t="s">
        <v>22</v>
      </c>
      <c r="D260" s="43" t="s">
        <v>14</v>
      </c>
      <c r="E260" s="43" t="s">
        <v>14</v>
      </c>
      <c r="F260" s="44" t="s">
        <v>23</v>
      </c>
      <c r="G260" s="144">
        <v>0</v>
      </c>
      <c r="H260" s="45">
        <v>0</v>
      </c>
      <c r="I260" s="71">
        <v>0</v>
      </c>
      <c r="J260" s="123"/>
    </row>
    <row r="261" spans="1:10" s="28" customFormat="1" ht="15" customHeight="1" x14ac:dyDescent="0.2">
      <c r="A261" s="72"/>
      <c r="B261" s="103"/>
      <c r="C261" s="124" t="s">
        <v>24</v>
      </c>
      <c r="D261" s="43" t="s">
        <v>14</v>
      </c>
      <c r="E261" s="43" t="s">
        <v>14</v>
      </c>
      <c r="F261" s="44" t="s">
        <v>25</v>
      </c>
      <c r="G261" s="144">
        <v>3289563</v>
      </c>
      <c r="H261" s="45">
        <v>3405076</v>
      </c>
      <c r="I261" s="71">
        <v>3367623.9600000004</v>
      </c>
      <c r="J261" s="123"/>
    </row>
    <row r="262" spans="1:10" s="28" customFormat="1" ht="15" customHeight="1" x14ac:dyDescent="0.2">
      <c r="A262" s="72"/>
      <c r="B262" s="103"/>
      <c r="C262" s="124"/>
      <c r="D262" s="43"/>
      <c r="E262" s="43"/>
      <c r="F262" s="85" t="s">
        <v>26</v>
      </c>
      <c r="G262" s="144">
        <v>3289563</v>
      </c>
      <c r="H262" s="45">
        <v>3389020</v>
      </c>
      <c r="I262" s="71">
        <v>3351670.48</v>
      </c>
      <c r="J262" s="123"/>
    </row>
    <row r="263" spans="1:10" s="28" customFormat="1" ht="15" customHeight="1" x14ac:dyDescent="0.2">
      <c r="A263" s="72"/>
      <c r="B263" s="103"/>
      <c r="C263" s="124"/>
      <c r="D263" s="43"/>
      <c r="E263" s="43"/>
      <c r="F263" s="86" t="s">
        <v>27</v>
      </c>
      <c r="G263" s="144">
        <v>0</v>
      </c>
      <c r="H263" s="45">
        <v>0</v>
      </c>
      <c r="I263" s="71">
        <v>0</v>
      </c>
      <c r="J263" s="123"/>
    </row>
    <row r="264" spans="1:10" s="28" customFormat="1" ht="15" customHeight="1" x14ac:dyDescent="0.2">
      <c r="A264" s="72"/>
      <c r="B264" s="103"/>
      <c r="C264" s="124" t="s">
        <v>28</v>
      </c>
      <c r="D264" s="43" t="s">
        <v>14</v>
      </c>
      <c r="E264" s="43" t="s">
        <v>14</v>
      </c>
      <c r="F264" s="44" t="s">
        <v>29</v>
      </c>
      <c r="G264" s="144">
        <v>57710</v>
      </c>
      <c r="H264" s="45">
        <v>57710</v>
      </c>
      <c r="I264" s="71">
        <v>47453.43</v>
      </c>
      <c r="J264" s="123"/>
    </row>
    <row r="265" spans="1:10" s="28" customFormat="1" ht="15" customHeight="1" x14ac:dyDescent="0.2">
      <c r="A265" s="72"/>
      <c r="B265" s="103"/>
      <c r="C265" s="124" t="s">
        <v>30</v>
      </c>
      <c r="D265" s="43" t="s">
        <v>14</v>
      </c>
      <c r="E265" s="43" t="s">
        <v>14</v>
      </c>
      <c r="F265" s="44" t="s">
        <v>31</v>
      </c>
      <c r="G265" s="144">
        <v>100</v>
      </c>
      <c r="H265" s="45">
        <v>100</v>
      </c>
      <c r="I265" s="71">
        <v>90</v>
      </c>
      <c r="J265" s="123"/>
    </row>
    <row r="266" spans="1:10" s="28" customFormat="1" ht="15" customHeight="1" x14ac:dyDescent="0.2">
      <c r="A266" s="72"/>
      <c r="B266" s="103"/>
      <c r="C266" s="124" t="s">
        <v>32</v>
      </c>
      <c r="D266" s="43" t="s">
        <v>14</v>
      </c>
      <c r="E266" s="43" t="s">
        <v>14</v>
      </c>
      <c r="F266" s="44" t="s">
        <v>33</v>
      </c>
      <c r="G266" s="144">
        <v>0</v>
      </c>
      <c r="H266" s="45">
        <v>0</v>
      </c>
      <c r="I266" s="71">
        <v>0</v>
      </c>
      <c r="J266" s="123"/>
    </row>
    <row r="267" spans="1:10" s="28" customFormat="1" ht="15" customHeight="1" x14ac:dyDescent="0.2">
      <c r="A267" s="72"/>
      <c r="B267" s="103"/>
      <c r="C267" s="124" t="s">
        <v>34</v>
      </c>
      <c r="D267" s="43" t="s">
        <v>14</v>
      </c>
      <c r="E267" s="43" t="s">
        <v>14</v>
      </c>
      <c r="F267" s="44" t="s">
        <v>35</v>
      </c>
      <c r="G267" s="144">
        <v>0</v>
      </c>
      <c r="H267" s="45">
        <v>276577</v>
      </c>
      <c r="I267" s="71">
        <v>121013.38</v>
      </c>
      <c r="J267" s="123"/>
    </row>
    <row r="268" spans="1:10" s="28" customFormat="1" ht="15" customHeight="1" x14ac:dyDescent="0.2">
      <c r="A268" s="72"/>
      <c r="B268" s="103"/>
      <c r="C268" s="124"/>
      <c r="D268" s="43"/>
      <c r="E268" s="43"/>
      <c r="F268" s="85" t="s">
        <v>26</v>
      </c>
      <c r="G268" s="144">
        <v>0</v>
      </c>
      <c r="H268" s="45">
        <v>276577</v>
      </c>
      <c r="I268" s="71">
        <v>121013.38</v>
      </c>
      <c r="J268" s="123"/>
    </row>
    <row r="269" spans="1:10" s="28" customFormat="1" ht="15" customHeight="1" x14ac:dyDescent="0.2">
      <c r="A269" s="72"/>
      <c r="B269" s="103"/>
      <c r="C269" s="124"/>
      <c r="D269" s="43"/>
      <c r="E269" s="43"/>
      <c r="F269" s="86" t="s">
        <v>27</v>
      </c>
      <c r="G269" s="144">
        <v>0</v>
      </c>
      <c r="H269" s="45">
        <v>0</v>
      </c>
      <c r="I269" s="71">
        <v>0</v>
      </c>
      <c r="J269" s="123"/>
    </row>
    <row r="270" spans="1:10" s="28" customFormat="1" ht="15" customHeight="1" x14ac:dyDescent="0.2">
      <c r="A270" s="72"/>
      <c r="B270" s="103"/>
      <c r="C270" s="124" t="s">
        <v>36</v>
      </c>
      <c r="D270" s="43" t="s">
        <v>14</v>
      </c>
      <c r="E270" s="43" t="s">
        <v>14</v>
      </c>
      <c r="F270" s="44" t="s">
        <v>37</v>
      </c>
      <c r="G270" s="144">
        <v>0</v>
      </c>
      <c r="H270" s="45">
        <v>0</v>
      </c>
      <c r="I270" s="71">
        <v>0</v>
      </c>
      <c r="J270" s="123"/>
    </row>
    <row r="271" spans="1:10" s="28" customFormat="1" ht="15" customHeight="1" x14ac:dyDescent="0.2">
      <c r="A271" s="72"/>
      <c r="B271" s="103"/>
      <c r="C271" s="124" t="s">
        <v>38</v>
      </c>
      <c r="D271" s="43" t="s">
        <v>14</v>
      </c>
      <c r="E271" s="43" t="s">
        <v>14</v>
      </c>
      <c r="F271" s="44" t="s">
        <v>39</v>
      </c>
      <c r="G271" s="144">
        <v>0</v>
      </c>
      <c r="H271" s="45">
        <v>0</v>
      </c>
      <c r="I271" s="71">
        <v>0</v>
      </c>
      <c r="J271" s="123"/>
    </row>
    <row r="272" spans="1:10" s="28" customFormat="1" ht="15" customHeight="1" x14ac:dyDescent="0.2">
      <c r="A272" s="72"/>
      <c r="B272" s="103"/>
      <c r="C272" s="124" t="s">
        <v>40</v>
      </c>
      <c r="D272" s="43" t="s">
        <v>14</v>
      </c>
      <c r="E272" s="43" t="s">
        <v>14</v>
      </c>
      <c r="F272" s="44" t="s">
        <v>41</v>
      </c>
      <c r="G272" s="144">
        <v>0</v>
      </c>
      <c r="H272" s="45">
        <v>0</v>
      </c>
      <c r="I272" s="71">
        <v>0</v>
      </c>
      <c r="J272" s="123"/>
    </row>
    <row r="273" spans="1:10" s="28" customFormat="1" ht="15" customHeight="1" x14ac:dyDescent="0.2">
      <c r="A273" s="72"/>
      <c r="B273" s="103"/>
      <c r="C273" s="124" t="s">
        <v>42</v>
      </c>
      <c r="D273" s="43" t="s">
        <v>14</v>
      </c>
      <c r="E273" s="43" t="s">
        <v>14</v>
      </c>
      <c r="F273" s="44" t="s">
        <v>43</v>
      </c>
      <c r="G273" s="144">
        <v>0</v>
      </c>
      <c r="H273" s="45">
        <v>0</v>
      </c>
      <c r="I273" s="71">
        <v>0</v>
      </c>
      <c r="J273" s="123"/>
    </row>
    <row r="274" spans="1:10" s="28" customFormat="1" ht="15" customHeight="1" x14ac:dyDescent="0.2">
      <c r="A274" s="72"/>
      <c r="B274" s="103"/>
      <c r="C274" s="124" t="s">
        <v>44</v>
      </c>
      <c r="D274" s="43" t="s">
        <v>14</v>
      </c>
      <c r="E274" s="43" t="s">
        <v>14</v>
      </c>
      <c r="F274" s="44" t="s">
        <v>45</v>
      </c>
      <c r="G274" s="144">
        <v>0</v>
      </c>
      <c r="H274" s="45">
        <v>8433</v>
      </c>
      <c r="I274" s="71">
        <v>8432.01</v>
      </c>
      <c r="J274" s="123"/>
    </row>
    <row r="275" spans="1:10" s="28" customFormat="1" ht="15" customHeight="1" x14ac:dyDescent="0.2">
      <c r="A275" s="72"/>
      <c r="B275" s="103"/>
      <c r="C275" s="50" t="s">
        <v>46</v>
      </c>
      <c r="D275" s="51" t="s">
        <v>14</v>
      </c>
      <c r="E275" s="51" t="s">
        <v>14</v>
      </c>
      <c r="F275" s="52" t="s">
        <v>47</v>
      </c>
      <c r="G275" s="144">
        <v>0</v>
      </c>
      <c r="H275" s="45">
        <v>75911</v>
      </c>
      <c r="I275" s="71">
        <v>75905.490000000005</v>
      </c>
      <c r="J275" s="123"/>
    </row>
    <row r="276" spans="1:10" s="28" customFormat="1" ht="15" customHeight="1" x14ac:dyDescent="0.2">
      <c r="A276" s="72"/>
      <c r="B276" s="151" t="s">
        <v>104</v>
      </c>
      <c r="C276" s="152"/>
      <c r="D276" s="152"/>
      <c r="E276" s="152"/>
      <c r="F276" s="153"/>
      <c r="G276" s="108">
        <f>+SUM(G256:G275)-G268-G269-G262-G263</f>
        <v>3347378</v>
      </c>
      <c r="H276" s="55">
        <f>+SUM(H256:H275)-H268-H269-H262-H263</f>
        <v>3823812</v>
      </c>
      <c r="I276" s="56">
        <f>+SUM(I256:I275)-I268-I269-I262-I263</f>
        <v>3620518.27</v>
      </c>
      <c r="J276" s="123"/>
    </row>
    <row r="277" spans="1:10" s="28" customFormat="1" ht="15" customHeight="1" x14ac:dyDescent="0.2">
      <c r="A277" s="72"/>
      <c r="B277" s="158" t="s">
        <v>105</v>
      </c>
      <c r="C277" s="122" t="s">
        <v>13</v>
      </c>
      <c r="D277" s="43" t="s">
        <v>14</v>
      </c>
      <c r="E277" s="43" t="s">
        <v>14</v>
      </c>
      <c r="F277" s="44" t="s">
        <v>15</v>
      </c>
      <c r="G277" s="144">
        <v>0</v>
      </c>
      <c r="H277" s="45">
        <v>0</v>
      </c>
      <c r="I277" s="71">
        <v>0</v>
      </c>
      <c r="J277" s="123"/>
    </row>
    <row r="278" spans="1:10" s="28" customFormat="1" ht="15" customHeight="1" x14ac:dyDescent="0.2">
      <c r="A278" s="72"/>
      <c r="B278" s="159"/>
      <c r="C278" s="122" t="s">
        <v>16</v>
      </c>
      <c r="D278" s="43" t="s">
        <v>14</v>
      </c>
      <c r="E278" s="43" t="s">
        <v>14</v>
      </c>
      <c r="F278" s="44" t="s">
        <v>17</v>
      </c>
      <c r="G278" s="144">
        <v>0</v>
      </c>
      <c r="H278" s="45">
        <v>0</v>
      </c>
      <c r="I278" s="71">
        <v>0</v>
      </c>
      <c r="J278" s="123"/>
    </row>
    <row r="279" spans="1:10" s="28" customFormat="1" ht="15" customHeight="1" x14ac:dyDescent="0.2">
      <c r="A279" s="72"/>
      <c r="B279" s="103"/>
      <c r="C279" s="124" t="s">
        <v>18</v>
      </c>
      <c r="D279" s="43" t="s">
        <v>14</v>
      </c>
      <c r="E279" s="43" t="s">
        <v>14</v>
      </c>
      <c r="F279" s="44" t="s">
        <v>19</v>
      </c>
      <c r="G279" s="144">
        <v>0</v>
      </c>
      <c r="H279" s="45">
        <v>0</v>
      </c>
      <c r="I279" s="71">
        <v>0</v>
      </c>
      <c r="J279" s="123"/>
    </row>
    <row r="280" spans="1:10" s="28" customFormat="1" ht="15" customHeight="1" x14ac:dyDescent="0.2">
      <c r="A280" s="72"/>
      <c r="B280" s="103"/>
      <c r="C280" s="124" t="s">
        <v>20</v>
      </c>
      <c r="D280" s="43" t="s">
        <v>14</v>
      </c>
      <c r="E280" s="43" t="s">
        <v>14</v>
      </c>
      <c r="F280" s="44" t="s">
        <v>21</v>
      </c>
      <c r="G280" s="144">
        <v>1100</v>
      </c>
      <c r="H280" s="45">
        <v>1100</v>
      </c>
      <c r="I280" s="71">
        <v>336.18</v>
      </c>
      <c r="J280" s="123"/>
    </row>
    <row r="281" spans="1:10" s="28" customFormat="1" ht="15" customHeight="1" x14ac:dyDescent="0.2">
      <c r="A281" s="72"/>
      <c r="B281" s="103"/>
      <c r="C281" s="124" t="s">
        <v>22</v>
      </c>
      <c r="D281" s="43" t="s">
        <v>14</v>
      </c>
      <c r="E281" s="43" t="s">
        <v>14</v>
      </c>
      <c r="F281" s="44" t="s">
        <v>23</v>
      </c>
      <c r="G281" s="144">
        <v>0</v>
      </c>
      <c r="H281" s="45">
        <v>0</v>
      </c>
      <c r="I281" s="71">
        <v>0</v>
      </c>
      <c r="J281" s="123"/>
    </row>
    <row r="282" spans="1:10" s="28" customFormat="1" ht="15" customHeight="1" x14ac:dyDescent="0.2">
      <c r="A282" s="72"/>
      <c r="B282" s="103"/>
      <c r="C282" s="124" t="s">
        <v>24</v>
      </c>
      <c r="D282" s="43" t="s">
        <v>14</v>
      </c>
      <c r="E282" s="43" t="s">
        <v>14</v>
      </c>
      <c r="F282" s="44" t="s">
        <v>25</v>
      </c>
      <c r="G282" s="144">
        <v>5219989</v>
      </c>
      <c r="H282" s="45">
        <v>5628426</v>
      </c>
      <c r="I282" s="71">
        <v>5588718.0999999996</v>
      </c>
      <c r="J282" s="123"/>
    </row>
    <row r="283" spans="1:10" s="28" customFormat="1" ht="15" customHeight="1" x14ac:dyDescent="0.2">
      <c r="A283" s="72"/>
      <c r="B283" s="103"/>
      <c r="C283" s="124"/>
      <c r="D283" s="43"/>
      <c r="E283" s="43"/>
      <c r="F283" s="85" t="s">
        <v>26</v>
      </c>
      <c r="G283" s="144">
        <v>5219989</v>
      </c>
      <c r="H283" s="45">
        <v>5622971</v>
      </c>
      <c r="I283" s="71">
        <v>5583263.5</v>
      </c>
      <c r="J283" s="123"/>
    </row>
    <row r="284" spans="1:10" s="28" customFormat="1" ht="15" customHeight="1" x14ac:dyDescent="0.2">
      <c r="A284" s="72"/>
      <c r="B284" s="103"/>
      <c r="C284" s="124"/>
      <c r="D284" s="43"/>
      <c r="E284" s="43"/>
      <c r="F284" s="86" t="s">
        <v>27</v>
      </c>
      <c r="G284" s="144">
        <v>0</v>
      </c>
      <c r="H284" s="45">
        <v>0</v>
      </c>
      <c r="I284" s="71">
        <v>0</v>
      </c>
      <c r="J284" s="123"/>
    </row>
    <row r="285" spans="1:10" s="28" customFormat="1" ht="15" customHeight="1" x14ac:dyDescent="0.2">
      <c r="A285" s="72"/>
      <c r="B285" s="103"/>
      <c r="C285" s="124" t="s">
        <v>28</v>
      </c>
      <c r="D285" s="43" t="s">
        <v>14</v>
      </c>
      <c r="E285" s="43" t="s">
        <v>14</v>
      </c>
      <c r="F285" s="44" t="s">
        <v>29</v>
      </c>
      <c r="G285" s="144">
        <v>131200</v>
      </c>
      <c r="H285" s="45">
        <v>131200</v>
      </c>
      <c r="I285" s="71">
        <v>93726</v>
      </c>
      <c r="J285" s="123"/>
    </row>
    <row r="286" spans="1:10" s="28" customFormat="1" ht="15" customHeight="1" x14ac:dyDescent="0.2">
      <c r="A286" s="72"/>
      <c r="B286" s="103"/>
      <c r="C286" s="124" t="s">
        <v>30</v>
      </c>
      <c r="D286" s="43" t="s">
        <v>14</v>
      </c>
      <c r="E286" s="43" t="s">
        <v>14</v>
      </c>
      <c r="F286" s="44" t="s">
        <v>31</v>
      </c>
      <c r="G286" s="144">
        <v>400</v>
      </c>
      <c r="H286" s="45">
        <v>400</v>
      </c>
      <c r="I286" s="71">
        <v>0</v>
      </c>
      <c r="J286" s="123"/>
    </row>
    <row r="287" spans="1:10" s="28" customFormat="1" ht="15" customHeight="1" x14ac:dyDescent="0.2">
      <c r="A287" s="72"/>
      <c r="B287" s="103"/>
      <c r="C287" s="124" t="s">
        <v>32</v>
      </c>
      <c r="D287" s="43" t="s">
        <v>14</v>
      </c>
      <c r="E287" s="43" t="s">
        <v>14</v>
      </c>
      <c r="F287" s="44" t="s">
        <v>33</v>
      </c>
      <c r="G287" s="144">
        <v>0</v>
      </c>
      <c r="H287" s="45">
        <v>0</v>
      </c>
      <c r="I287" s="71">
        <v>0</v>
      </c>
      <c r="J287" s="123"/>
    </row>
    <row r="288" spans="1:10" s="28" customFormat="1" ht="15" customHeight="1" x14ac:dyDescent="0.2">
      <c r="A288" s="72"/>
      <c r="B288" s="103"/>
      <c r="C288" s="124" t="s">
        <v>34</v>
      </c>
      <c r="D288" s="43" t="s">
        <v>14</v>
      </c>
      <c r="E288" s="43" t="s">
        <v>14</v>
      </c>
      <c r="F288" s="44" t="s">
        <v>35</v>
      </c>
      <c r="G288" s="144">
        <v>0</v>
      </c>
      <c r="H288" s="45">
        <v>555950</v>
      </c>
      <c r="I288" s="71">
        <v>330959.81</v>
      </c>
      <c r="J288" s="123"/>
    </row>
    <row r="289" spans="1:10" s="28" customFormat="1" ht="15" customHeight="1" x14ac:dyDescent="0.2">
      <c r="A289" s="72"/>
      <c r="B289" s="103"/>
      <c r="C289" s="124"/>
      <c r="D289" s="43"/>
      <c r="E289" s="43"/>
      <c r="F289" s="85" t="s">
        <v>26</v>
      </c>
      <c r="G289" s="144">
        <v>0</v>
      </c>
      <c r="H289" s="45">
        <v>555950</v>
      </c>
      <c r="I289" s="71">
        <v>330959.81</v>
      </c>
      <c r="J289" s="123"/>
    </row>
    <row r="290" spans="1:10" s="28" customFormat="1" ht="15" customHeight="1" x14ac:dyDescent="0.2">
      <c r="A290" s="72"/>
      <c r="B290" s="103"/>
      <c r="C290" s="124"/>
      <c r="D290" s="43"/>
      <c r="E290" s="43"/>
      <c r="F290" s="86" t="s">
        <v>27</v>
      </c>
      <c r="G290" s="144">
        <v>0</v>
      </c>
      <c r="H290" s="45">
        <v>0</v>
      </c>
      <c r="I290" s="71">
        <v>0</v>
      </c>
      <c r="J290" s="123"/>
    </row>
    <row r="291" spans="1:10" s="28" customFormat="1" ht="15" customHeight="1" x14ac:dyDescent="0.2">
      <c r="A291" s="72"/>
      <c r="B291" s="103"/>
      <c r="C291" s="124" t="s">
        <v>36</v>
      </c>
      <c r="D291" s="43" t="s">
        <v>14</v>
      </c>
      <c r="E291" s="43" t="s">
        <v>14</v>
      </c>
      <c r="F291" s="44" t="s">
        <v>37</v>
      </c>
      <c r="G291" s="144">
        <v>0</v>
      </c>
      <c r="H291" s="45">
        <v>0</v>
      </c>
      <c r="I291" s="71">
        <v>0</v>
      </c>
      <c r="J291" s="123"/>
    </row>
    <row r="292" spans="1:10" s="28" customFormat="1" ht="15" customHeight="1" x14ac:dyDescent="0.2">
      <c r="A292" s="72"/>
      <c r="B292" s="103"/>
      <c r="C292" s="124" t="s">
        <v>38</v>
      </c>
      <c r="D292" s="43" t="s">
        <v>14</v>
      </c>
      <c r="E292" s="43" t="s">
        <v>14</v>
      </c>
      <c r="F292" s="44" t="s">
        <v>39</v>
      </c>
      <c r="G292" s="144">
        <v>0</v>
      </c>
      <c r="H292" s="45">
        <v>0</v>
      </c>
      <c r="I292" s="71">
        <v>0</v>
      </c>
      <c r="J292" s="123"/>
    </row>
    <row r="293" spans="1:10" s="28" customFormat="1" ht="15" customHeight="1" x14ac:dyDescent="0.2">
      <c r="A293" s="72"/>
      <c r="B293" s="103"/>
      <c r="C293" s="124" t="s">
        <v>40</v>
      </c>
      <c r="D293" s="43" t="s">
        <v>14</v>
      </c>
      <c r="E293" s="43" t="s">
        <v>14</v>
      </c>
      <c r="F293" s="44" t="s">
        <v>41</v>
      </c>
      <c r="G293" s="144">
        <v>0</v>
      </c>
      <c r="H293" s="45">
        <v>0</v>
      </c>
      <c r="I293" s="71">
        <v>0</v>
      </c>
      <c r="J293" s="123"/>
    </row>
    <row r="294" spans="1:10" s="28" customFormat="1" ht="15" customHeight="1" x14ac:dyDescent="0.2">
      <c r="A294" s="72"/>
      <c r="B294" s="103"/>
      <c r="C294" s="124" t="s">
        <v>42</v>
      </c>
      <c r="D294" s="43" t="s">
        <v>14</v>
      </c>
      <c r="E294" s="43" t="s">
        <v>14</v>
      </c>
      <c r="F294" s="44" t="s">
        <v>43</v>
      </c>
      <c r="G294" s="144">
        <v>0</v>
      </c>
      <c r="H294" s="45">
        <v>0</v>
      </c>
      <c r="I294" s="71">
        <v>0</v>
      </c>
      <c r="J294" s="123"/>
    </row>
    <row r="295" spans="1:10" s="28" customFormat="1" ht="15" customHeight="1" x14ac:dyDescent="0.2">
      <c r="A295" s="72"/>
      <c r="B295" s="103"/>
      <c r="C295" s="124" t="s">
        <v>44</v>
      </c>
      <c r="D295" s="43" t="s">
        <v>14</v>
      </c>
      <c r="E295" s="43" t="s">
        <v>14</v>
      </c>
      <c r="F295" s="44" t="s">
        <v>45</v>
      </c>
      <c r="G295" s="144">
        <v>0</v>
      </c>
      <c r="H295" s="45">
        <v>0</v>
      </c>
      <c r="I295" s="71">
        <v>0</v>
      </c>
      <c r="J295" s="123"/>
    </row>
    <row r="296" spans="1:10" s="28" customFormat="1" ht="15" customHeight="1" x14ac:dyDescent="0.2">
      <c r="A296" s="72"/>
      <c r="B296" s="103"/>
      <c r="C296" s="50" t="s">
        <v>46</v>
      </c>
      <c r="D296" s="51" t="s">
        <v>14</v>
      </c>
      <c r="E296" s="51" t="s">
        <v>14</v>
      </c>
      <c r="F296" s="52" t="s">
        <v>47</v>
      </c>
      <c r="G296" s="144">
        <v>0</v>
      </c>
      <c r="H296" s="45">
        <v>40365</v>
      </c>
      <c r="I296" s="71">
        <v>40360.78</v>
      </c>
      <c r="J296" s="123"/>
    </row>
    <row r="297" spans="1:10" s="28" customFormat="1" ht="15" customHeight="1" x14ac:dyDescent="0.2">
      <c r="A297" s="72"/>
      <c r="B297" s="151" t="s">
        <v>106</v>
      </c>
      <c r="C297" s="152"/>
      <c r="D297" s="152"/>
      <c r="E297" s="152"/>
      <c r="F297" s="153"/>
      <c r="G297" s="108">
        <f>+SUM(G277:G296)-G289-G290-G283-G284</f>
        <v>5352689</v>
      </c>
      <c r="H297" s="55">
        <f>+SUM(H277:H296)-H289-H290-H283-H284</f>
        <v>6357441</v>
      </c>
      <c r="I297" s="56">
        <f>+SUM(I277:I296)-I289-I290-I283-I284</f>
        <v>6054100.8699999992</v>
      </c>
      <c r="J297" s="123"/>
    </row>
    <row r="298" spans="1:10" s="28" customFormat="1" ht="15" customHeight="1" x14ac:dyDescent="0.2">
      <c r="A298" s="72"/>
      <c r="B298" s="158" t="s">
        <v>107</v>
      </c>
      <c r="C298" s="122" t="s">
        <v>13</v>
      </c>
      <c r="D298" s="43" t="s">
        <v>14</v>
      </c>
      <c r="E298" s="43" t="s">
        <v>14</v>
      </c>
      <c r="F298" s="44" t="s">
        <v>15</v>
      </c>
      <c r="G298" s="144">
        <v>0</v>
      </c>
      <c r="H298" s="45">
        <v>0</v>
      </c>
      <c r="I298" s="71">
        <v>0</v>
      </c>
      <c r="J298" s="123"/>
    </row>
    <row r="299" spans="1:10" s="28" customFormat="1" ht="15" customHeight="1" x14ac:dyDescent="0.2">
      <c r="A299" s="72"/>
      <c r="B299" s="159"/>
      <c r="C299" s="122" t="s">
        <v>16</v>
      </c>
      <c r="D299" s="43" t="s">
        <v>14</v>
      </c>
      <c r="E299" s="43" t="s">
        <v>14</v>
      </c>
      <c r="F299" s="44" t="s">
        <v>17</v>
      </c>
      <c r="G299" s="144">
        <v>0</v>
      </c>
      <c r="H299" s="45">
        <v>0</v>
      </c>
      <c r="I299" s="71">
        <v>0</v>
      </c>
      <c r="J299" s="123"/>
    </row>
    <row r="300" spans="1:10" s="28" customFormat="1" ht="15" customHeight="1" x14ac:dyDescent="0.2">
      <c r="A300" s="72"/>
      <c r="B300" s="103"/>
      <c r="C300" s="124" t="s">
        <v>18</v>
      </c>
      <c r="D300" s="43" t="s">
        <v>14</v>
      </c>
      <c r="E300" s="43" t="s">
        <v>14</v>
      </c>
      <c r="F300" s="44" t="s">
        <v>19</v>
      </c>
      <c r="G300" s="144">
        <v>0</v>
      </c>
      <c r="H300" s="45">
        <v>0</v>
      </c>
      <c r="I300" s="71">
        <v>0</v>
      </c>
      <c r="J300" s="123"/>
    </row>
    <row r="301" spans="1:10" s="28" customFormat="1" ht="15" customHeight="1" x14ac:dyDescent="0.2">
      <c r="A301" s="72"/>
      <c r="B301" s="103"/>
      <c r="C301" s="124" t="s">
        <v>20</v>
      </c>
      <c r="D301" s="43" t="s">
        <v>14</v>
      </c>
      <c r="E301" s="43" t="s">
        <v>14</v>
      </c>
      <c r="F301" s="44" t="s">
        <v>21</v>
      </c>
      <c r="G301" s="144">
        <v>3261</v>
      </c>
      <c r="H301" s="45">
        <v>3261</v>
      </c>
      <c r="I301" s="71">
        <v>1224.2</v>
      </c>
      <c r="J301" s="123"/>
    </row>
    <row r="302" spans="1:10" s="28" customFormat="1" ht="15" customHeight="1" x14ac:dyDescent="0.2">
      <c r="A302" s="72"/>
      <c r="B302" s="103"/>
      <c r="C302" s="124" t="s">
        <v>22</v>
      </c>
      <c r="D302" s="43" t="s">
        <v>14</v>
      </c>
      <c r="E302" s="43" t="s">
        <v>14</v>
      </c>
      <c r="F302" s="44" t="s">
        <v>23</v>
      </c>
      <c r="G302" s="144">
        <v>0</v>
      </c>
      <c r="H302" s="45">
        <v>0</v>
      </c>
      <c r="I302" s="71">
        <v>0</v>
      </c>
      <c r="J302" s="123"/>
    </row>
    <row r="303" spans="1:10" s="28" customFormat="1" ht="15" customHeight="1" x14ac:dyDescent="0.2">
      <c r="A303" s="72"/>
      <c r="B303" s="103"/>
      <c r="C303" s="124" t="s">
        <v>24</v>
      </c>
      <c r="D303" s="43" t="s">
        <v>14</v>
      </c>
      <c r="E303" s="43" t="s">
        <v>14</v>
      </c>
      <c r="F303" s="44" t="s">
        <v>25</v>
      </c>
      <c r="G303" s="144">
        <v>5422413</v>
      </c>
      <c r="H303" s="45">
        <v>5804305</v>
      </c>
      <c r="I303" s="71">
        <v>5717303.8300000001</v>
      </c>
      <c r="J303" s="123"/>
    </row>
    <row r="304" spans="1:10" s="28" customFormat="1" ht="15" customHeight="1" x14ac:dyDescent="0.2">
      <c r="A304" s="72"/>
      <c r="B304" s="103"/>
      <c r="C304" s="124"/>
      <c r="D304" s="43"/>
      <c r="E304" s="43"/>
      <c r="F304" s="85" t="s">
        <v>26</v>
      </c>
      <c r="G304" s="144">
        <v>5422413</v>
      </c>
      <c r="H304" s="45">
        <v>5803167</v>
      </c>
      <c r="I304" s="71">
        <v>5716166.75</v>
      </c>
      <c r="J304" s="123"/>
    </row>
    <row r="305" spans="1:10" s="28" customFormat="1" ht="15" customHeight="1" x14ac:dyDescent="0.2">
      <c r="A305" s="72"/>
      <c r="B305" s="103"/>
      <c r="C305" s="124"/>
      <c r="D305" s="43"/>
      <c r="E305" s="43"/>
      <c r="F305" s="86" t="s">
        <v>27</v>
      </c>
      <c r="G305" s="144">
        <v>0</v>
      </c>
      <c r="H305" s="45">
        <v>0</v>
      </c>
      <c r="I305" s="71">
        <v>0</v>
      </c>
      <c r="J305" s="123"/>
    </row>
    <row r="306" spans="1:10" s="28" customFormat="1" ht="15" customHeight="1" x14ac:dyDescent="0.2">
      <c r="A306" s="72"/>
      <c r="B306" s="103"/>
      <c r="C306" s="124" t="s">
        <v>28</v>
      </c>
      <c r="D306" s="43" t="s">
        <v>14</v>
      </c>
      <c r="E306" s="43" t="s">
        <v>14</v>
      </c>
      <c r="F306" s="44" t="s">
        <v>29</v>
      </c>
      <c r="G306" s="144">
        <v>136984</v>
      </c>
      <c r="H306" s="45">
        <v>210468</v>
      </c>
      <c r="I306" s="71">
        <v>172884.29</v>
      </c>
      <c r="J306" s="123"/>
    </row>
    <row r="307" spans="1:10" s="28" customFormat="1" ht="15" customHeight="1" x14ac:dyDescent="0.2">
      <c r="A307" s="72"/>
      <c r="B307" s="103"/>
      <c r="C307" s="124" t="s">
        <v>30</v>
      </c>
      <c r="D307" s="43" t="s">
        <v>14</v>
      </c>
      <c r="E307" s="43" t="s">
        <v>14</v>
      </c>
      <c r="F307" s="44" t="s">
        <v>31</v>
      </c>
      <c r="G307" s="144">
        <v>1938</v>
      </c>
      <c r="H307" s="45">
        <v>1938</v>
      </c>
      <c r="I307" s="71">
        <v>834</v>
      </c>
      <c r="J307" s="123"/>
    </row>
    <row r="308" spans="1:10" s="28" customFormat="1" ht="15" customHeight="1" x14ac:dyDescent="0.2">
      <c r="A308" s="72"/>
      <c r="B308" s="103"/>
      <c r="C308" s="124" t="s">
        <v>32</v>
      </c>
      <c r="D308" s="43" t="s">
        <v>14</v>
      </c>
      <c r="E308" s="43" t="s">
        <v>14</v>
      </c>
      <c r="F308" s="44" t="s">
        <v>33</v>
      </c>
      <c r="G308" s="144">
        <v>0</v>
      </c>
      <c r="H308" s="45">
        <v>0</v>
      </c>
      <c r="I308" s="71">
        <v>0</v>
      </c>
      <c r="J308" s="123"/>
    </row>
    <row r="309" spans="1:10" s="28" customFormat="1" ht="15" customHeight="1" x14ac:dyDescent="0.2">
      <c r="A309" s="72"/>
      <c r="B309" s="103"/>
      <c r="C309" s="124" t="s">
        <v>34</v>
      </c>
      <c r="D309" s="43" t="s">
        <v>14</v>
      </c>
      <c r="E309" s="43" t="s">
        <v>14</v>
      </c>
      <c r="F309" s="44" t="s">
        <v>35</v>
      </c>
      <c r="G309" s="144">
        <v>0</v>
      </c>
      <c r="H309" s="45">
        <v>434630</v>
      </c>
      <c r="I309" s="71">
        <v>200604.43</v>
      </c>
      <c r="J309" s="123"/>
    </row>
    <row r="310" spans="1:10" s="28" customFormat="1" ht="15" customHeight="1" x14ac:dyDescent="0.2">
      <c r="A310" s="72"/>
      <c r="B310" s="103"/>
      <c r="C310" s="124"/>
      <c r="D310" s="43"/>
      <c r="E310" s="43"/>
      <c r="F310" s="85" t="s">
        <v>26</v>
      </c>
      <c r="G310" s="144">
        <v>0</v>
      </c>
      <c r="H310" s="45">
        <v>434630</v>
      </c>
      <c r="I310" s="71">
        <v>200604.43</v>
      </c>
      <c r="J310" s="123"/>
    </row>
    <row r="311" spans="1:10" s="28" customFormat="1" ht="15" customHeight="1" x14ac:dyDescent="0.2">
      <c r="A311" s="72"/>
      <c r="B311" s="103"/>
      <c r="C311" s="124"/>
      <c r="D311" s="43"/>
      <c r="E311" s="43"/>
      <c r="F311" s="86" t="s">
        <v>27</v>
      </c>
      <c r="G311" s="144">
        <v>0</v>
      </c>
      <c r="H311" s="45">
        <v>0</v>
      </c>
      <c r="I311" s="71">
        <v>0</v>
      </c>
      <c r="J311" s="123"/>
    </row>
    <row r="312" spans="1:10" s="28" customFormat="1" ht="15" customHeight="1" x14ac:dyDescent="0.2">
      <c r="A312" s="72"/>
      <c r="B312" s="103"/>
      <c r="C312" s="124" t="s">
        <v>36</v>
      </c>
      <c r="D312" s="43" t="s">
        <v>14</v>
      </c>
      <c r="E312" s="43" t="s">
        <v>14</v>
      </c>
      <c r="F312" s="44" t="s">
        <v>37</v>
      </c>
      <c r="G312" s="144">
        <v>0</v>
      </c>
      <c r="H312" s="45">
        <v>0</v>
      </c>
      <c r="I312" s="71">
        <v>0</v>
      </c>
      <c r="J312" s="123"/>
    </row>
    <row r="313" spans="1:10" s="28" customFormat="1" ht="15" customHeight="1" x14ac:dyDescent="0.2">
      <c r="A313" s="72"/>
      <c r="B313" s="103"/>
      <c r="C313" s="124" t="s">
        <v>38</v>
      </c>
      <c r="D313" s="43" t="s">
        <v>14</v>
      </c>
      <c r="E313" s="43" t="s">
        <v>14</v>
      </c>
      <c r="F313" s="44" t="s">
        <v>39</v>
      </c>
      <c r="G313" s="144">
        <v>0</v>
      </c>
      <c r="H313" s="45">
        <v>0</v>
      </c>
      <c r="I313" s="71">
        <v>0</v>
      </c>
      <c r="J313" s="123"/>
    </row>
    <row r="314" spans="1:10" s="28" customFormat="1" ht="15" customHeight="1" x14ac:dyDescent="0.2">
      <c r="A314" s="72"/>
      <c r="B314" s="103"/>
      <c r="C314" s="124" t="s">
        <v>40</v>
      </c>
      <c r="D314" s="43" t="s">
        <v>14</v>
      </c>
      <c r="E314" s="43" t="s">
        <v>14</v>
      </c>
      <c r="F314" s="44" t="s">
        <v>41</v>
      </c>
      <c r="G314" s="144">
        <v>0</v>
      </c>
      <c r="H314" s="45">
        <v>0</v>
      </c>
      <c r="I314" s="71">
        <v>0</v>
      </c>
      <c r="J314" s="123"/>
    </row>
    <row r="315" spans="1:10" s="28" customFormat="1" ht="15" customHeight="1" x14ac:dyDescent="0.2">
      <c r="A315" s="72"/>
      <c r="B315" s="103"/>
      <c r="C315" s="124" t="s">
        <v>42</v>
      </c>
      <c r="D315" s="43" t="s">
        <v>14</v>
      </c>
      <c r="E315" s="43" t="s">
        <v>14</v>
      </c>
      <c r="F315" s="44" t="s">
        <v>43</v>
      </c>
      <c r="G315" s="144">
        <v>0</v>
      </c>
      <c r="H315" s="45">
        <v>0</v>
      </c>
      <c r="I315" s="71">
        <v>0</v>
      </c>
      <c r="J315" s="123"/>
    </row>
    <row r="316" spans="1:10" s="28" customFormat="1" ht="15" customHeight="1" x14ac:dyDescent="0.2">
      <c r="A316" s="72"/>
      <c r="B316" s="103"/>
      <c r="C316" s="124" t="s">
        <v>44</v>
      </c>
      <c r="D316" s="43" t="s">
        <v>14</v>
      </c>
      <c r="E316" s="43" t="s">
        <v>14</v>
      </c>
      <c r="F316" s="44" t="s">
        <v>45</v>
      </c>
      <c r="G316" s="144">
        <v>0</v>
      </c>
      <c r="H316" s="45">
        <v>0</v>
      </c>
      <c r="I316" s="71">
        <v>0</v>
      </c>
      <c r="J316" s="123"/>
    </row>
    <row r="317" spans="1:10" s="28" customFormat="1" ht="15" customHeight="1" x14ac:dyDescent="0.2">
      <c r="A317" s="72"/>
      <c r="B317" s="103"/>
      <c r="C317" s="50" t="s">
        <v>46</v>
      </c>
      <c r="D317" s="51" t="s">
        <v>14</v>
      </c>
      <c r="E317" s="51" t="s">
        <v>14</v>
      </c>
      <c r="F317" s="52" t="s">
        <v>47</v>
      </c>
      <c r="G317" s="144">
        <v>0</v>
      </c>
      <c r="H317" s="45">
        <v>1371</v>
      </c>
      <c r="I317" s="71">
        <v>1367.46</v>
      </c>
      <c r="J317" s="123"/>
    </row>
    <row r="318" spans="1:10" s="28" customFormat="1" ht="15" customHeight="1" x14ac:dyDescent="0.2">
      <c r="A318" s="72"/>
      <c r="B318" s="151" t="s">
        <v>108</v>
      </c>
      <c r="C318" s="152"/>
      <c r="D318" s="152"/>
      <c r="E318" s="152"/>
      <c r="F318" s="153"/>
      <c r="G318" s="108">
        <f>+SUM(G298:G317)-G310-G311-G304-G305</f>
        <v>5564596</v>
      </c>
      <c r="H318" s="55">
        <f>+SUM(H298:H317)-H310-H311-H304-H305</f>
        <v>6455973</v>
      </c>
      <c r="I318" s="56">
        <f>+SUM(I298:I317)-I310-I311-I304-I305</f>
        <v>6094218.2100000009</v>
      </c>
      <c r="J318" s="123"/>
    </row>
    <row r="319" spans="1:10" s="28" customFormat="1" ht="15" customHeight="1" x14ac:dyDescent="0.2">
      <c r="A319" s="72"/>
      <c r="B319" s="158" t="s">
        <v>109</v>
      </c>
      <c r="C319" s="122" t="s">
        <v>13</v>
      </c>
      <c r="D319" s="43" t="s">
        <v>14</v>
      </c>
      <c r="E319" s="43" t="s">
        <v>14</v>
      </c>
      <c r="F319" s="44" t="s">
        <v>15</v>
      </c>
      <c r="G319" s="144">
        <v>0</v>
      </c>
      <c r="H319" s="45">
        <v>0</v>
      </c>
      <c r="I319" s="71">
        <v>0</v>
      </c>
      <c r="J319" s="123"/>
    </row>
    <row r="320" spans="1:10" s="28" customFormat="1" ht="15" customHeight="1" x14ac:dyDescent="0.2">
      <c r="A320" s="72"/>
      <c r="B320" s="159"/>
      <c r="C320" s="122" t="s">
        <v>16</v>
      </c>
      <c r="D320" s="43" t="s">
        <v>14</v>
      </c>
      <c r="E320" s="43" t="s">
        <v>14</v>
      </c>
      <c r="F320" s="44" t="s">
        <v>17</v>
      </c>
      <c r="G320" s="144">
        <v>0</v>
      </c>
      <c r="H320" s="45">
        <v>0</v>
      </c>
      <c r="I320" s="71">
        <v>0</v>
      </c>
      <c r="J320" s="123"/>
    </row>
    <row r="321" spans="1:10" s="28" customFormat="1" ht="15" customHeight="1" x14ac:dyDescent="0.2">
      <c r="A321" s="72"/>
      <c r="B321" s="103"/>
      <c r="C321" s="124" t="s">
        <v>18</v>
      </c>
      <c r="D321" s="43" t="s">
        <v>14</v>
      </c>
      <c r="E321" s="43" t="s">
        <v>14</v>
      </c>
      <c r="F321" s="44" t="s">
        <v>19</v>
      </c>
      <c r="G321" s="144">
        <v>0</v>
      </c>
      <c r="H321" s="45">
        <v>0</v>
      </c>
      <c r="I321" s="71">
        <v>0</v>
      </c>
      <c r="J321" s="123"/>
    </row>
    <row r="322" spans="1:10" s="28" customFormat="1" ht="15" customHeight="1" x14ac:dyDescent="0.2">
      <c r="A322" s="72"/>
      <c r="B322" s="103"/>
      <c r="C322" s="124" t="s">
        <v>20</v>
      </c>
      <c r="D322" s="43" t="s">
        <v>14</v>
      </c>
      <c r="E322" s="43" t="s">
        <v>14</v>
      </c>
      <c r="F322" s="44" t="s">
        <v>21</v>
      </c>
      <c r="G322" s="144">
        <v>600</v>
      </c>
      <c r="H322" s="45">
        <v>700</v>
      </c>
      <c r="I322" s="71">
        <v>385.86</v>
      </c>
      <c r="J322" s="123"/>
    </row>
    <row r="323" spans="1:10" s="28" customFormat="1" ht="15" customHeight="1" x14ac:dyDescent="0.2">
      <c r="A323" s="72"/>
      <c r="B323" s="103"/>
      <c r="C323" s="124" t="s">
        <v>22</v>
      </c>
      <c r="D323" s="43" t="s">
        <v>14</v>
      </c>
      <c r="E323" s="43" t="s">
        <v>14</v>
      </c>
      <c r="F323" s="44" t="s">
        <v>23</v>
      </c>
      <c r="G323" s="144">
        <v>0</v>
      </c>
      <c r="H323" s="45">
        <v>0</v>
      </c>
      <c r="I323" s="71">
        <v>0</v>
      </c>
      <c r="J323" s="123"/>
    </row>
    <row r="324" spans="1:10" s="28" customFormat="1" ht="15" customHeight="1" x14ac:dyDescent="0.2">
      <c r="A324" s="72"/>
      <c r="B324" s="103"/>
      <c r="C324" s="124" t="s">
        <v>24</v>
      </c>
      <c r="D324" s="43" t="s">
        <v>14</v>
      </c>
      <c r="E324" s="43" t="s">
        <v>14</v>
      </c>
      <c r="F324" s="44" t="s">
        <v>25</v>
      </c>
      <c r="G324" s="144">
        <v>3406169</v>
      </c>
      <c r="H324" s="45">
        <v>3817053</v>
      </c>
      <c r="I324" s="71">
        <v>3772986.92</v>
      </c>
      <c r="J324" s="123"/>
    </row>
    <row r="325" spans="1:10" s="28" customFormat="1" ht="15" customHeight="1" x14ac:dyDescent="0.2">
      <c r="A325" s="72"/>
      <c r="B325" s="103"/>
      <c r="C325" s="124"/>
      <c r="D325" s="43"/>
      <c r="E325" s="43"/>
      <c r="F325" s="85" t="s">
        <v>26</v>
      </c>
      <c r="G325" s="144">
        <v>3406169</v>
      </c>
      <c r="H325" s="45">
        <v>3806820</v>
      </c>
      <c r="I325" s="71">
        <v>3762755.28</v>
      </c>
      <c r="J325" s="123"/>
    </row>
    <row r="326" spans="1:10" s="28" customFormat="1" ht="15" customHeight="1" x14ac:dyDescent="0.2">
      <c r="A326" s="72"/>
      <c r="B326" s="103"/>
      <c r="C326" s="124"/>
      <c r="D326" s="43"/>
      <c r="E326" s="43"/>
      <c r="F326" s="86" t="s">
        <v>27</v>
      </c>
      <c r="G326" s="144">
        <v>0</v>
      </c>
      <c r="H326" s="45">
        <v>0</v>
      </c>
      <c r="I326" s="71">
        <v>0</v>
      </c>
      <c r="J326" s="123"/>
    </row>
    <row r="327" spans="1:10" s="28" customFormat="1" ht="15" customHeight="1" x14ac:dyDescent="0.2">
      <c r="A327" s="72"/>
      <c r="B327" s="103"/>
      <c r="C327" s="124" t="s">
        <v>28</v>
      </c>
      <c r="D327" s="43" t="s">
        <v>14</v>
      </c>
      <c r="E327" s="43" t="s">
        <v>14</v>
      </c>
      <c r="F327" s="44" t="s">
        <v>29</v>
      </c>
      <c r="G327" s="144">
        <v>97900</v>
      </c>
      <c r="H327" s="45">
        <v>105953</v>
      </c>
      <c r="I327" s="71">
        <v>81677.559999999983</v>
      </c>
      <c r="J327" s="123"/>
    </row>
    <row r="328" spans="1:10" s="28" customFormat="1" ht="15" customHeight="1" x14ac:dyDescent="0.2">
      <c r="A328" s="72"/>
      <c r="B328" s="103"/>
      <c r="C328" s="124" t="s">
        <v>30</v>
      </c>
      <c r="D328" s="43" t="s">
        <v>14</v>
      </c>
      <c r="E328" s="43" t="s">
        <v>14</v>
      </c>
      <c r="F328" s="44" t="s">
        <v>31</v>
      </c>
      <c r="G328" s="144">
        <v>0</v>
      </c>
      <c r="H328" s="45">
        <v>0</v>
      </c>
      <c r="I328" s="71">
        <v>0</v>
      </c>
      <c r="J328" s="123"/>
    </row>
    <row r="329" spans="1:10" s="28" customFormat="1" ht="15" customHeight="1" x14ac:dyDescent="0.2">
      <c r="A329" s="72"/>
      <c r="B329" s="103"/>
      <c r="C329" s="124" t="s">
        <v>32</v>
      </c>
      <c r="D329" s="43" t="s">
        <v>14</v>
      </c>
      <c r="E329" s="43" t="s">
        <v>14</v>
      </c>
      <c r="F329" s="44" t="s">
        <v>33</v>
      </c>
      <c r="G329" s="144">
        <v>0</v>
      </c>
      <c r="H329" s="45">
        <v>0</v>
      </c>
      <c r="I329" s="71">
        <v>0</v>
      </c>
      <c r="J329" s="123"/>
    </row>
    <row r="330" spans="1:10" s="28" customFormat="1" ht="15" customHeight="1" x14ac:dyDescent="0.2">
      <c r="A330" s="72"/>
      <c r="B330" s="103"/>
      <c r="C330" s="124" t="s">
        <v>34</v>
      </c>
      <c r="D330" s="43" t="s">
        <v>14</v>
      </c>
      <c r="E330" s="43" t="s">
        <v>14</v>
      </c>
      <c r="F330" s="44" t="s">
        <v>35</v>
      </c>
      <c r="G330" s="144">
        <v>0</v>
      </c>
      <c r="H330" s="45">
        <v>354974</v>
      </c>
      <c r="I330" s="71">
        <v>186738.31</v>
      </c>
      <c r="J330" s="123"/>
    </row>
    <row r="331" spans="1:10" s="28" customFormat="1" ht="15" customHeight="1" x14ac:dyDescent="0.2">
      <c r="A331" s="72"/>
      <c r="B331" s="103"/>
      <c r="C331" s="124"/>
      <c r="D331" s="43"/>
      <c r="E331" s="43"/>
      <c r="F331" s="85" t="s">
        <v>26</v>
      </c>
      <c r="G331" s="144">
        <v>0</v>
      </c>
      <c r="H331" s="45">
        <v>354974</v>
      </c>
      <c r="I331" s="71">
        <v>186738.31</v>
      </c>
      <c r="J331" s="123"/>
    </row>
    <row r="332" spans="1:10" s="28" customFormat="1" ht="15" customHeight="1" x14ac:dyDescent="0.2">
      <c r="A332" s="72"/>
      <c r="B332" s="103"/>
      <c r="C332" s="124"/>
      <c r="D332" s="43"/>
      <c r="E332" s="43"/>
      <c r="F332" s="86" t="s">
        <v>27</v>
      </c>
      <c r="G332" s="144">
        <v>0</v>
      </c>
      <c r="H332" s="45">
        <v>0</v>
      </c>
      <c r="I332" s="71">
        <v>0</v>
      </c>
      <c r="J332" s="123"/>
    </row>
    <row r="333" spans="1:10" s="28" customFormat="1" ht="15" customHeight="1" x14ac:dyDescent="0.2">
      <c r="A333" s="72"/>
      <c r="B333" s="103"/>
      <c r="C333" s="124" t="s">
        <v>36</v>
      </c>
      <c r="D333" s="43" t="s">
        <v>14</v>
      </c>
      <c r="E333" s="43" t="s">
        <v>14</v>
      </c>
      <c r="F333" s="44" t="s">
        <v>37</v>
      </c>
      <c r="G333" s="144">
        <v>0</v>
      </c>
      <c r="H333" s="45">
        <v>0</v>
      </c>
      <c r="I333" s="71">
        <v>0</v>
      </c>
      <c r="J333" s="123"/>
    </row>
    <row r="334" spans="1:10" s="28" customFormat="1" ht="15" customHeight="1" x14ac:dyDescent="0.2">
      <c r="A334" s="72"/>
      <c r="B334" s="103"/>
      <c r="C334" s="124" t="s">
        <v>38</v>
      </c>
      <c r="D334" s="43" t="s">
        <v>14</v>
      </c>
      <c r="E334" s="43" t="s">
        <v>14</v>
      </c>
      <c r="F334" s="44" t="s">
        <v>39</v>
      </c>
      <c r="G334" s="144">
        <v>0</v>
      </c>
      <c r="H334" s="45">
        <v>0</v>
      </c>
      <c r="I334" s="71">
        <v>0</v>
      </c>
      <c r="J334" s="123"/>
    </row>
    <row r="335" spans="1:10" s="28" customFormat="1" ht="15" customHeight="1" x14ac:dyDescent="0.2">
      <c r="A335" s="72"/>
      <c r="B335" s="103"/>
      <c r="C335" s="124" t="s">
        <v>40</v>
      </c>
      <c r="D335" s="43" t="s">
        <v>14</v>
      </c>
      <c r="E335" s="43" t="s">
        <v>14</v>
      </c>
      <c r="F335" s="44" t="s">
        <v>41</v>
      </c>
      <c r="G335" s="144">
        <v>0</v>
      </c>
      <c r="H335" s="45">
        <v>0</v>
      </c>
      <c r="I335" s="71">
        <v>0</v>
      </c>
      <c r="J335" s="123"/>
    </row>
    <row r="336" spans="1:10" s="28" customFormat="1" ht="15" customHeight="1" x14ac:dyDescent="0.2">
      <c r="A336" s="72"/>
      <c r="B336" s="103"/>
      <c r="C336" s="124" t="s">
        <v>42</v>
      </c>
      <c r="D336" s="43" t="s">
        <v>14</v>
      </c>
      <c r="E336" s="43" t="s">
        <v>14</v>
      </c>
      <c r="F336" s="44" t="s">
        <v>43</v>
      </c>
      <c r="G336" s="144">
        <v>0</v>
      </c>
      <c r="H336" s="45">
        <v>0</v>
      </c>
      <c r="I336" s="71">
        <v>0</v>
      </c>
      <c r="J336" s="123"/>
    </row>
    <row r="337" spans="1:10" s="28" customFormat="1" ht="15" customHeight="1" x14ac:dyDescent="0.2">
      <c r="A337" s="72"/>
      <c r="B337" s="103"/>
      <c r="C337" s="124" t="s">
        <v>44</v>
      </c>
      <c r="D337" s="43" t="s">
        <v>14</v>
      </c>
      <c r="E337" s="43" t="s">
        <v>14</v>
      </c>
      <c r="F337" s="44" t="s">
        <v>45</v>
      </c>
      <c r="G337" s="144">
        <v>0</v>
      </c>
      <c r="H337" s="45">
        <v>0</v>
      </c>
      <c r="I337" s="71">
        <v>0</v>
      </c>
      <c r="J337" s="123"/>
    </row>
    <row r="338" spans="1:10" s="28" customFormat="1" ht="15" customHeight="1" x14ac:dyDescent="0.2">
      <c r="A338" s="72"/>
      <c r="B338" s="103"/>
      <c r="C338" s="50" t="s">
        <v>46</v>
      </c>
      <c r="D338" s="51" t="s">
        <v>14</v>
      </c>
      <c r="E338" s="51" t="s">
        <v>14</v>
      </c>
      <c r="F338" s="52" t="s">
        <v>47</v>
      </c>
      <c r="G338" s="144">
        <v>0</v>
      </c>
      <c r="H338" s="45">
        <v>20798</v>
      </c>
      <c r="I338" s="71">
        <v>20795.29</v>
      </c>
      <c r="J338" s="123"/>
    </row>
    <row r="339" spans="1:10" s="28" customFormat="1" ht="15" customHeight="1" x14ac:dyDescent="0.2">
      <c r="A339" s="72"/>
      <c r="B339" s="151" t="s">
        <v>110</v>
      </c>
      <c r="C339" s="152"/>
      <c r="D339" s="152"/>
      <c r="E339" s="152"/>
      <c r="F339" s="153"/>
      <c r="G339" s="108">
        <f>+SUM(G319:G338)-G331-G332-G325-G326</f>
        <v>3504669</v>
      </c>
      <c r="H339" s="55">
        <f>+SUM(H319:H338)-H331-H332-H325-H326</f>
        <v>4299478</v>
      </c>
      <c r="I339" s="56">
        <f>+SUM(I319:I338)-I331-I332-I325-I326</f>
        <v>4062583.939999999</v>
      </c>
      <c r="J339" s="123"/>
    </row>
    <row r="340" spans="1:10" s="28" customFormat="1" ht="15" customHeight="1" x14ac:dyDescent="0.2">
      <c r="A340" s="72"/>
      <c r="B340" s="158" t="s">
        <v>111</v>
      </c>
      <c r="C340" s="122" t="s">
        <v>13</v>
      </c>
      <c r="D340" s="43" t="s">
        <v>14</v>
      </c>
      <c r="E340" s="43" t="s">
        <v>14</v>
      </c>
      <c r="F340" s="44" t="s">
        <v>15</v>
      </c>
      <c r="G340" s="144">
        <v>0</v>
      </c>
      <c r="H340" s="45">
        <v>0</v>
      </c>
      <c r="I340" s="71">
        <v>0</v>
      </c>
      <c r="J340" s="123"/>
    </row>
    <row r="341" spans="1:10" s="28" customFormat="1" ht="15" customHeight="1" x14ac:dyDescent="0.2">
      <c r="A341" s="72"/>
      <c r="B341" s="159"/>
      <c r="C341" s="122" t="s">
        <v>16</v>
      </c>
      <c r="D341" s="43" t="s">
        <v>14</v>
      </c>
      <c r="E341" s="43" t="s">
        <v>14</v>
      </c>
      <c r="F341" s="44" t="s">
        <v>17</v>
      </c>
      <c r="G341" s="144">
        <v>0</v>
      </c>
      <c r="H341" s="45">
        <v>0</v>
      </c>
      <c r="I341" s="71">
        <v>0</v>
      </c>
      <c r="J341" s="123"/>
    </row>
    <row r="342" spans="1:10" s="28" customFormat="1" ht="15" customHeight="1" x14ac:dyDescent="0.2">
      <c r="A342" s="72"/>
      <c r="B342" s="103"/>
      <c r="C342" s="124" t="s">
        <v>18</v>
      </c>
      <c r="D342" s="43" t="s">
        <v>14</v>
      </c>
      <c r="E342" s="43" t="s">
        <v>14</v>
      </c>
      <c r="F342" s="44" t="s">
        <v>19</v>
      </c>
      <c r="G342" s="144">
        <v>0</v>
      </c>
      <c r="H342" s="45">
        <v>0</v>
      </c>
      <c r="I342" s="71">
        <v>0</v>
      </c>
      <c r="J342" s="123"/>
    </row>
    <row r="343" spans="1:10" s="28" customFormat="1" ht="15" customHeight="1" x14ac:dyDescent="0.2">
      <c r="A343" s="72"/>
      <c r="B343" s="103"/>
      <c r="C343" s="124" t="s">
        <v>20</v>
      </c>
      <c r="D343" s="43" t="s">
        <v>14</v>
      </c>
      <c r="E343" s="43" t="s">
        <v>14</v>
      </c>
      <c r="F343" s="44" t="s">
        <v>21</v>
      </c>
      <c r="G343" s="144">
        <v>6050</v>
      </c>
      <c r="H343" s="45">
        <v>7800</v>
      </c>
      <c r="I343" s="71">
        <v>6085</v>
      </c>
      <c r="J343" s="123"/>
    </row>
    <row r="344" spans="1:10" s="28" customFormat="1" ht="15" customHeight="1" x14ac:dyDescent="0.2">
      <c r="A344" s="72"/>
      <c r="B344" s="103"/>
      <c r="C344" s="124" t="s">
        <v>22</v>
      </c>
      <c r="D344" s="43" t="s">
        <v>14</v>
      </c>
      <c r="E344" s="43" t="s">
        <v>14</v>
      </c>
      <c r="F344" s="44" t="s">
        <v>23</v>
      </c>
      <c r="G344" s="144">
        <v>0</v>
      </c>
      <c r="H344" s="45">
        <v>0</v>
      </c>
      <c r="I344" s="71">
        <v>0</v>
      </c>
      <c r="J344" s="123"/>
    </row>
    <row r="345" spans="1:10" s="28" customFormat="1" ht="15" customHeight="1" x14ac:dyDescent="0.2">
      <c r="A345" s="72"/>
      <c r="B345" s="103"/>
      <c r="C345" s="124" t="s">
        <v>24</v>
      </c>
      <c r="D345" s="43" t="s">
        <v>14</v>
      </c>
      <c r="E345" s="43" t="s">
        <v>14</v>
      </c>
      <c r="F345" s="44" t="s">
        <v>25</v>
      </c>
      <c r="G345" s="144">
        <v>8511332</v>
      </c>
      <c r="H345" s="45">
        <v>9396478</v>
      </c>
      <c r="I345" s="71">
        <v>9333213.5399999991</v>
      </c>
      <c r="J345" s="123"/>
    </row>
    <row r="346" spans="1:10" s="28" customFormat="1" ht="15" customHeight="1" x14ac:dyDescent="0.2">
      <c r="A346" s="72"/>
      <c r="B346" s="103"/>
      <c r="C346" s="124"/>
      <c r="D346" s="43"/>
      <c r="E346" s="43"/>
      <c r="F346" s="85" t="s">
        <v>26</v>
      </c>
      <c r="G346" s="144">
        <v>8511332</v>
      </c>
      <c r="H346" s="45">
        <v>9384973</v>
      </c>
      <c r="I346" s="71">
        <v>9321710.2599999998</v>
      </c>
      <c r="J346" s="123"/>
    </row>
    <row r="347" spans="1:10" s="28" customFormat="1" ht="15" customHeight="1" x14ac:dyDescent="0.2">
      <c r="A347" s="72"/>
      <c r="B347" s="103"/>
      <c r="C347" s="124"/>
      <c r="D347" s="43"/>
      <c r="E347" s="43"/>
      <c r="F347" s="86" t="s">
        <v>27</v>
      </c>
      <c r="G347" s="144">
        <v>0</v>
      </c>
      <c r="H347" s="45">
        <v>0</v>
      </c>
      <c r="I347" s="71">
        <v>0</v>
      </c>
      <c r="J347" s="123"/>
    </row>
    <row r="348" spans="1:10" s="28" customFormat="1" ht="15" customHeight="1" x14ac:dyDescent="0.2">
      <c r="A348" s="72"/>
      <c r="B348" s="103"/>
      <c r="C348" s="124" t="s">
        <v>28</v>
      </c>
      <c r="D348" s="43" t="s">
        <v>14</v>
      </c>
      <c r="E348" s="43" t="s">
        <v>14</v>
      </c>
      <c r="F348" s="44" t="s">
        <v>29</v>
      </c>
      <c r="G348" s="144">
        <v>118900</v>
      </c>
      <c r="H348" s="45">
        <v>129850</v>
      </c>
      <c r="I348" s="71">
        <v>119770.71999999999</v>
      </c>
      <c r="J348" s="123"/>
    </row>
    <row r="349" spans="1:10" s="28" customFormat="1" ht="15" customHeight="1" x14ac:dyDescent="0.2">
      <c r="A349" s="72"/>
      <c r="B349" s="103"/>
      <c r="C349" s="124" t="s">
        <v>30</v>
      </c>
      <c r="D349" s="43" t="s">
        <v>14</v>
      </c>
      <c r="E349" s="43" t="s">
        <v>14</v>
      </c>
      <c r="F349" s="44" t="s">
        <v>31</v>
      </c>
      <c r="G349" s="144">
        <v>100</v>
      </c>
      <c r="H349" s="45">
        <v>100</v>
      </c>
      <c r="I349" s="71">
        <v>0</v>
      </c>
      <c r="J349" s="123"/>
    </row>
    <row r="350" spans="1:10" s="28" customFormat="1" ht="15" customHeight="1" x14ac:dyDescent="0.2">
      <c r="A350" s="72"/>
      <c r="B350" s="103"/>
      <c r="C350" s="124" t="s">
        <v>32</v>
      </c>
      <c r="D350" s="43" t="s">
        <v>14</v>
      </c>
      <c r="E350" s="43" t="s">
        <v>14</v>
      </c>
      <c r="F350" s="44" t="s">
        <v>33</v>
      </c>
      <c r="G350" s="144">
        <v>0</v>
      </c>
      <c r="H350" s="45">
        <v>0</v>
      </c>
      <c r="I350" s="71">
        <v>0</v>
      </c>
      <c r="J350" s="123"/>
    </row>
    <row r="351" spans="1:10" s="28" customFormat="1" ht="15" customHeight="1" x14ac:dyDescent="0.2">
      <c r="A351" s="72"/>
      <c r="B351" s="103"/>
      <c r="C351" s="124" t="s">
        <v>34</v>
      </c>
      <c r="D351" s="43" t="s">
        <v>14</v>
      </c>
      <c r="E351" s="43" t="s">
        <v>14</v>
      </c>
      <c r="F351" s="44" t="s">
        <v>35</v>
      </c>
      <c r="G351" s="144">
        <v>0</v>
      </c>
      <c r="H351" s="45">
        <v>756321</v>
      </c>
      <c r="I351" s="71">
        <v>511062.57</v>
      </c>
      <c r="J351" s="123"/>
    </row>
    <row r="352" spans="1:10" s="28" customFormat="1" ht="15" customHeight="1" x14ac:dyDescent="0.2">
      <c r="A352" s="72"/>
      <c r="B352" s="103"/>
      <c r="C352" s="124"/>
      <c r="D352" s="43"/>
      <c r="E352" s="43"/>
      <c r="F352" s="85" t="s">
        <v>26</v>
      </c>
      <c r="G352" s="144">
        <v>0</v>
      </c>
      <c r="H352" s="45">
        <v>756321</v>
      </c>
      <c r="I352" s="71">
        <v>511062.57</v>
      </c>
      <c r="J352" s="123"/>
    </row>
    <row r="353" spans="1:10" s="28" customFormat="1" ht="15" customHeight="1" x14ac:dyDescent="0.2">
      <c r="A353" s="72"/>
      <c r="B353" s="103"/>
      <c r="C353" s="124"/>
      <c r="D353" s="43"/>
      <c r="E353" s="43"/>
      <c r="F353" s="86" t="s">
        <v>27</v>
      </c>
      <c r="G353" s="144">
        <v>0</v>
      </c>
      <c r="H353" s="45">
        <v>0</v>
      </c>
      <c r="I353" s="71">
        <v>0</v>
      </c>
      <c r="J353" s="123"/>
    </row>
    <row r="354" spans="1:10" s="28" customFormat="1" ht="15" customHeight="1" x14ac:dyDescent="0.2">
      <c r="A354" s="72"/>
      <c r="B354" s="103"/>
      <c r="C354" s="124" t="s">
        <v>36</v>
      </c>
      <c r="D354" s="43" t="s">
        <v>14</v>
      </c>
      <c r="E354" s="43" t="s">
        <v>14</v>
      </c>
      <c r="F354" s="44" t="s">
        <v>37</v>
      </c>
      <c r="G354" s="144">
        <v>0</v>
      </c>
      <c r="H354" s="45">
        <v>0</v>
      </c>
      <c r="I354" s="71">
        <v>0</v>
      </c>
      <c r="J354" s="123"/>
    </row>
    <row r="355" spans="1:10" s="28" customFormat="1" ht="15" customHeight="1" x14ac:dyDescent="0.2">
      <c r="A355" s="72"/>
      <c r="B355" s="103"/>
      <c r="C355" s="124" t="s">
        <v>38</v>
      </c>
      <c r="D355" s="43" t="s">
        <v>14</v>
      </c>
      <c r="E355" s="43" t="s">
        <v>14</v>
      </c>
      <c r="F355" s="44" t="s">
        <v>39</v>
      </c>
      <c r="G355" s="144">
        <v>0</v>
      </c>
      <c r="H355" s="45">
        <v>0</v>
      </c>
      <c r="I355" s="71">
        <v>0</v>
      </c>
      <c r="J355" s="123"/>
    </row>
    <row r="356" spans="1:10" s="28" customFormat="1" ht="15" customHeight="1" x14ac:dyDescent="0.2">
      <c r="A356" s="72"/>
      <c r="B356" s="103"/>
      <c r="C356" s="124" t="s">
        <v>40</v>
      </c>
      <c r="D356" s="43" t="s">
        <v>14</v>
      </c>
      <c r="E356" s="43" t="s">
        <v>14</v>
      </c>
      <c r="F356" s="44" t="s">
        <v>41</v>
      </c>
      <c r="G356" s="144">
        <v>0</v>
      </c>
      <c r="H356" s="45">
        <v>0</v>
      </c>
      <c r="I356" s="71">
        <v>0</v>
      </c>
      <c r="J356" s="123"/>
    </row>
    <row r="357" spans="1:10" s="28" customFormat="1" ht="15" customHeight="1" x14ac:dyDescent="0.2">
      <c r="A357" s="72"/>
      <c r="B357" s="103"/>
      <c r="C357" s="124" t="s">
        <v>42</v>
      </c>
      <c r="D357" s="43" t="s">
        <v>14</v>
      </c>
      <c r="E357" s="43" t="s">
        <v>14</v>
      </c>
      <c r="F357" s="44" t="s">
        <v>43</v>
      </c>
      <c r="G357" s="144">
        <v>0</v>
      </c>
      <c r="H357" s="45">
        <v>0</v>
      </c>
      <c r="I357" s="71">
        <v>0</v>
      </c>
      <c r="J357" s="123"/>
    </row>
    <row r="358" spans="1:10" s="28" customFormat="1" ht="15" customHeight="1" x14ac:dyDescent="0.2">
      <c r="A358" s="72"/>
      <c r="B358" s="103"/>
      <c r="C358" s="124" t="s">
        <v>44</v>
      </c>
      <c r="D358" s="43" t="s">
        <v>14</v>
      </c>
      <c r="E358" s="43" t="s">
        <v>14</v>
      </c>
      <c r="F358" s="44" t="s">
        <v>45</v>
      </c>
      <c r="G358" s="144">
        <v>0</v>
      </c>
      <c r="H358" s="45">
        <v>2043</v>
      </c>
      <c r="I358" s="71">
        <v>2042.36</v>
      </c>
      <c r="J358" s="123"/>
    </row>
    <row r="359" spans="1:10" s="28" customFormat="1" ht="15" customHeight="1" x14ac:dyDescent="0.2">
      <c r="A359" s="72"/>
      <c r="B359" s="103"/>
      <c r="C359" s="50" t="s">
        <v>46</v>
      </c>
      <c r="D359" s="51" t="s">
        <v>14</v>
      </c>
      <c r="E359" s="51" t="s">
        <v>14</v>
      </c>
      <c r="F359" s="52" t="s">
        <v>47</v>
      </c>
      <c r="G359" s="144">
        <v>0</v>
      </c>
      <c r="H359" s="45">
        <v>33139</v>
      </c>
      <c r="I359" s="71">
        <v>33137.19</v>
      </c>
      <c r="J359" s="123"/>
    </row>
    <row r="360" spans="1:10" s="28" customFormat="1" ht="15" customHeight="1" x14ac:dyDescent="0.2">
      <c r="A360" s="72"/>
      <c r="B360" s="151" t="s">
        <v>112</v>
      </c>
      <c r="C360" s="152"/>
      <c r="D360" s="152"/>
      <c r="E360" s="152"/>
      <c r="F360" s="153"/>
      <c r="G360" s="108">
        <f>+SUM(G340:G359)-G352-G353-G346-G347</f>
        <v>8636382</v>
      </c>
      <c r="H360" s="55">
        <f>+SUM(H340:H359)-H352-H353-H346-H347</f>
        <v>10325731</v>
      </c>
      <c r="I360" s="56">
        <f>+SUM(I340:I359)-I352-I353-I346-I347</f>
        <v>10005311.379999997</v>
      </c>
      <c r="J360" s="123"/>
    </row>
    <row r="361" spans="1:10" s="28" customFormat="1" ht="15" customHeight="1" x14ac:dyDescent="0.2">
      <c r="A361" s="72"/>
      <c r="B361" s="158" t="s">
        <v>113</v>
      </c>
      <c r="C361" s="122" t="s">
        <v>13</v>
      </c>
      <c r="D361" s="43" t="s">
        <v>14</v>
      </c>
      <c r="E361" s="43" t="s">
        <v>14</v>
      </c>
      <c r="F361" s="44" t="s">
        <v>15</v>
      </c>
      <c r="G361" s="144">
        <v>0</v>
      </c>
      <c r="H361" s="45">
        <v>0</v>
      </c>
      <c r="I361" s="71">
        <v>0</v>
      </c>
      <c r="J361" s="123"/>
    </row>
    <row r="362" spans="1:10" s="28" customFormat="1" ht="15" customHeight="1" x14ac:dyDescent="0.2">
      <c r="A362" s="72"/>
      <c r="B362" s="159"/>
      <c r="C362" s="122" t="s">
        <v>16</v>
      </c>
      <c r="D362" s="43" t="s">
        <v>14</v>
      </c>
      <c r="E362" s="43" t="s">
        <v>14</v>
      </c>
      <c r="F362" s="44" t="s">
        <v>17</v>
      </c>
      <c r="G362" s="144">
        <v>0</v>
      </c>
      <c r="H362" s="45">
        <v>0</v>
      </c>
      <c r="I362" s="71">
        <v>0</v>
      </c>
      <c r="J362" s="123"/>
    </row>
    <row r="363" spans="1:10" s="28" customFormat="1" ht="15" customHeight="1" x14ac:dyDescent="0.2">
      <c r="A363" s="72"/>
      <c r="B363" s="103"/>
      <c r="C363" s="124" t="s">
        <v>18</v>
      </c>
      <c r="D363" s="43" t="s">
        <v>14</v>
      </c>
      <c r="E363" s="43" t="s">
        <v>14</v>
      </c>
      <c r="F363" s="44" t="s">
        <v>19</v>
      </c>
      <c r="G363" s="144">
        <v>0</v>
      </c>
      <c r="H363" s="45">
        <v>0</v>
      </c>
      <c r="I363" s="71">
        <v>0</v>
      </c>
      <c r="J363" s="123"/>
    </row>
    <row r="364" spans="1:10" s="28" customFormat="1" ht="15" customHeight="1" x14ac:dyDescent="0.2">
      <c r="A364" s="72"/>
      <c r="B364" s="103"/>
      <c r="C364" s="124" t="s">
        <v>20</v>
      </c>
      <c r="D364" s="43" t="s">
        <v>14</v>
      </c>
      <c r="E364" s="43" t="s">
        <v>14</v>
      </c>
      <c r="F364" s="44" t="s">
        <v>21</v>
      </c>
      <c r="G364" s="144">
        <v>0</v>
      </c>
      <c r="H364" s="45">
        <v>9</v>
      </c>
      <c r="I364" s="71">
        <v>8.61</v>
      </c>
      <c r="J364" s="123"/>
    </row>
    <row r="365" spans="1:10" s="28" customFormat="1" ht="15" customHeight="1" x14ac:dyDescent="0.2">
      <c r="A365" s="72"/>
      <c r="B365" s="103"/>
      <c r="C365" s="124" t="s">
        <v>22</v>
      </c>
      <c r="D365" s="43" t="s">
        <v>14</v>
      </c>
      <c r="E365" s="43" t="s">
        <v>14</v>
      </c>
      <c r="F365" s="44" t="s">
        <v>23</v>
      </c>
      <c r="G365" s="144">
        <v>0</v>
      </c>
      <c r="H365" s="45">
        <v>0</v>
      </c>
      <c r="I365" s="71">
        <v>0</v>
      </c>
      <c r="J365" s="123"/>
    </row>
    <row r="366" spans="1:10" s="28" customFormat="1" ht="15" customHeight="1" x14ac:dyDescent="0.2">
      <c r="A366" s="72"/>
      <c r="B366" s="103"/>
      <c r="C366" s="124" t="s">
        <v>24</v>
      </c>
      <c r="D366" s="43" t="s">
        <v>14</v>
      </c>
      <c r="E366" s="43" t="s">
        <v>14</v>
      </c>
      <c r="F366" s="44" t="s">
        <v>25</v>
      </c>
      <c r="G366" s="144">
        <v>5706708</v>
      </c>
      <c r="H366" s="45">
        <v>6401712</v>
      </c>
      <c r="I366" s="71">
        <v>6360471.1100000003</v>
      </c>
      <c r="J366" s="123"/>
    </row>
    <row r="367" spans="1:10" s="28" customFormat="1" ht="15" customHeight="1" x14ac:dyDescent="0.2">
      <c r="A367" s="72"/>
      <c r="B367" s="103"/>
      <c r="C367" s="124"/>
      <c r="D367" s="43"/>
      <c r="E367" s="43"/>
      <c r="F367" s="85" t="s">
        <v>26</v>
      </c>
      <c r="G367" s="144">
        <v>5706708</v>
      </c>
      <c r="H367" s="45">
        <v>6394731</v>
      </c>
      <c r="I367" s="71">
        <v>6353491.46</v>
      </c>
      <c r="J367" s="123"/>
    </row>
    <row r="368" spans="1:10" s="28" customFormat="1" ht="15" customHeight="1" x14ac:dyDescent="0.2">
      <c r="A368" s="72"/>
      <c r="B368" s="103"/>
      <c r="C368" s="124"/>
      <c r="D368" s="43"/>
      <c r="E368" s="43"/>
      <c r="F368" s="86" t="s">
        <v>27</v>
      </c>
      <c r="G368" s="144">
        <v>0</v>
      </c>
      <c r="H368" s="45">
        <v>0</v>
      </c>
      <c r="I368" s="71">
        <v>0</v>
      </c>
      <c r="J368" s="123"/>
    </row>
    <row r="369" spans="1:10" s="28" customFormat="1" ht="15" customHeight="1" x14ac:dyDescent="0.2">
      <c r="A369" s="72"/>
      <c r="B369" s="103"/>
      <c r="C369" s="124" t="s">
        <v>28</v>
      </c>
      <c r="D369" s="43" t="s">
        <v>14</v>
      </c>
      <c r="E369" s="43" t="s">
        <v>14</v>
      </c>
      <c r="F369" s="44" t="s">
        <v>29</v>
      </c>
      <c r="G369" s="144">
        <v>114500</v>
      </c>
      <c r="H369" s="45">
        <v>142957</v>
      </c>
      <c r="I369" s="71">
        <v>139382.92000000001</v>
      </c>
      <c r="J369" s="123"/>
    </row>
    <row r="370" spans="1:10" s="28" customFormat="1" ht="15" customHeight="1" x14ac:dyDescent="0.2">
      <c r="A370" s="72"/>
      <c r="B370" s="103"/>
      <c r="C370" s="124" t="s">
        <v>30</v>
      </c>
      <c r="D370" s="43" t="s">
        <v>14</v>
      </c>
      <c r="E370" s="43" t="s">
        <v>14</v>
      </c>
      <c r="F370" s="44" t="s">
        <v>31</v>
      </c>
      <c r="G370" s="144">
        <v>0</v>
      </c>
      <c r="H370" s="45">
        <v>0</v>
      </c>
      <c r="I370" s="71">
        <v>0</v>
      </c>
      <c r="J370" s="123"/>
    </row>
    <row r="371" spans="1:10" s="28" customFormat="1" ht="15" customHeight="1" x14ac:dyDescent="0.2">
      <c r="A371" s="72"/>
      <c r="B371" s="103"/>
      <c r="C371" s="124" t="s">
        <v>32</v>
      </c>
      <c r="D371" s="43" t="s">
        <v>14</v>
      </c>
      <c r="E371" s="43" t="s">
        <v>14</v>
      </c>
      <c r="F371" s="44" t="s">
        <v>33</v>
      </c>
      <c r="G371" s="144">
        <v>0</v>
      </c>
      <c r="H371" s="45">
        <v>0</v>
      </c>
      <c r="I371" s="71">
        <v>0</v>
      </c>
      <c r="J371" s="123"/>
    </row>
    <row r="372" spans="1:10" s="28" customFormat="1" ht="15" customHeight="1" x14ac:dyDescent="0.2">
      <c r="A372" s="72"/>
      <c r="B372" s="103"/>
      <c r="C372" s="124" t="s">
        <v>34</v>
      </c>
      <c r="D372" s="43" t="s">
        <v>14</v>
      </c>
      <c r="E372" s="43" t="s">
        <v>14</v>
      </c>
      <c r="F372" s="44" t="s">
        <v>35</v>
      </c>
      <c r="G372" s="144">
        <v>0</v>
      </c>
      <c r="H372" s="45">
        <v>577777</v>
      </c>
      <c r="I372" s="71">
        <v>310606.89</v>
      </c>
      <c r="J372" s="123"/>
    </row>
    <row r="373" spans="1:10" s="28" customFormat="1" ht="15" customHeight="1" x14ac:dyDescent="0.2">
      <c r="A373" s="72"/>
      <c r="B373" s="103"/>
      <c r="C373" s="124"/>
      <c r="D373" s="43"/>
      <c r="E373" s="43"/>
      <c r="F373" s="85" t="s">
        <v>26</v>
      </c>
      <c r="G373" s="144">
        <v>0</v>
      </c>
      <c r="H373" s="45">
        <v>577777</v>
      </c>
      <c r="I373" s="71">
        <v>310606.89</v>
      </c>
      <c r="J373" s="123"/>
    </row>
    <row r="374" spans="1:10" s="28" customFormat="1" ht="15" customHeight="1" x14ac:dyDescent="0.2">
      <c r="A374" s="72"/>
      <c r="B374" s="103"/>
      <c r="C374" s="124"/>
      <c r="D374" s="43"/>
      <c r="E374" s="43"/>
      <c r="F374" s="86" t="s">
        <v>27</v>
      </c>
      <c r="G374" s="144">
        <v>0</v>
      </c>
      <c r="H374" s="45">
        <v>0</v>
      </c>
      <c r="I374" s="71">
        <v>0</v>
      </c>
      <c r="J374" s="123"/>
    </row>
    <row r="375" spans="1:10" s="28" customFormat="1" ht="15" customHeight="1" x14ac:dyDescent="0.2">
      <c r="A375" s="72"/>
      <c r="B375" s="103"/>
      <c r="C375" s="124" t="s">
        <v>36</v>
      </c>
      <c r="D375" s="43" t="s">
        <v>14</v>
      </c>
      <c r="E375" s="43" t="s">
        <v>14</v>
      </c>
      <c r="F375" s="44" t="s">
        <v>37</v>
      </c>
      <c r="G375" s="144">
        <v>0</v>
      </c>
      <c r="H375" s="45">
        <v>0</v>
      </c>
      <c r="I375" s="71">
        <v>0</v>
      </c>
      <c r="J375" s="123"/>
    </row>
    <row r="376" spans="1:10" s="28" customFormat="1" ht="15" customHeight="1" x14ac:dyDescent="0.2">
      <c r="A376" s="72"/>
      <c r="B376" s="103"/>
      <c r="C376" s="124" t="s">
        <v>38</v>
      </c>
      <c r="D376" s="43" t="s">
        <v>14</v>
      </c>
      <c r="E376" s="43" t="s">
        <v>14</v>
      </c>
      <c r="F376" s="44" t="s">
        <v>39</v>
      </c>
      <c r="G376" s="144">
        <v>0</v>
      </c>
      <c r="H376" s="45">
        <v>0</v>
      </c>
      <c r="I376" s="71">
        <v>0</v>
      </c>
      <c r="J376" s="123"/>
    </row>
    <row r="377" spans="1:10" s="28" customFormat="1" ht="15" customHeight="1" x14ac:dyDescent="0.2">
      <c r="A377" s="72"/>
      <c r="B377" s="103"/>
      <c r="C377" s="124" t="s">
        <v>40</v>
      </c>
      <c r="D377" s="43" t="s">
        <v>14</v>
      </c>
      <c r="E377" s="43" t="s">
        <v>14</v>
      </c>
      <c r="F377" s="44" t="s">
        <v>41</v>
      </c>
      <c r="G377" s="144">
        <v>0</v>
      </c>
      <c r="H377" s="45">
        <v>0</v>
      </c>
      <c r="I377" s="71">
        <v>0</v>
      </c>
      <c r="J377" s="123"/>
    </row>
    <row r="378" spans="1:10" s="28" customFormat="1" ht="15" customHeight="1" x14ac:dyDescent="0.2">
      <c r="A378" s="72"/>
      <c r="B378" s="103"/>
      <c r="C378" s="124" t="s">
        <v>42</v>
      </c>
      <c r="D378" s="43" t="s">
        <v>14</v>
      </c>
      <c r="E378" s="43" t="s">
        <v>14</v>
      </c>
      <c r="F378" s="44" t="s">
        <v>43</v>
      </c>
      <c r="G378" s="144">
        <v>0</v>
      </c>
      <c r="H378" s="45">
        <v>0</v>
      </c>
      <c r="I378" s="71">
        <v>0</v>
      </c>
      <c r="J378" s="123"/>
    </row>
    <row r="379" spans="1:10" s="28" customFormat="1" ht="15" customHeight="1" x14ac:dyDescent="0.2">
      <c r="A379" s="72"/>
      <c r="B379" s="103"/>
      <c r="C379" s="124" t="s">
        <v>44</v>
      </c>
      <c r="D379" s="43" t="s">
        <v>14</v>
      </c>
      <c r="E379" s="43" t="s">
        <v>14</v>
      </c>
      <c r="F379" s="44" t="s">
        <v>45</v>
      </c>
      <c r="G379" s="144">
        <v>0</v>
      </c>
      <c r="H379" s="45">
        <v>0</v>
      </c>
      <c r="I379" s="71">
        <v>0</v>
      </c>
      <c r="J379" s="123"/>
    </row>
    <row r="380" spans="1:10" s="28" customFormat="1" ht="15" customHeight="1" x14ac:dyDescent="0.2">
      <c r="A380" s="72"/>
      <c r="B380" s="103"/>
      <c r="C380" s="50" t="s">
        <v>46</v>
      </c>
      <c r="D380" s="51" t="s">
        <v>14</v>
      </c>
      <c r="E380" s="51" t="s">
        <v>14</v>
      </c>
      <c r="F380" s="52" t="s">
        <v>47</v>
      </c>
      <c r="G380" s="144">
        <v>0</v>
      </c>
      <c r="H380" s="45">
        <v>7111</v>
      </c>
      <c r="I380" s="71">
        <v>7107.37</v>
      </c>
      <c r="J380" s="123"/>
    </row>
    <row r="381" spans="1:10" s="28" customFormat="1" ht="15" customHeight="1" x14ac:dyDescent="0.2">
      <c r="A381" s="72"/>
      <c r="B381" s="151" t="s">
        <v>114</v>
      </c>
      <c r="C381" s="152"/>
      <c r="D381" s="152"/>
      <c r="E381" s="152"/>
      <c r="F381" s="153"/>
      <c r="G381" s="108">
        <f>+SUM(G361:G380)-G373-G374-G367-G368</f>
        <v>5821208</v>
      </c>
      <c r="H381" s="55">
        <f>+SUM(H361:H380)-H373-H374-H367-H368</f>
        <v>7129566</v>
      </c>
      <c r="I381" s="56">
        <f>+SUM(I361:I380)-I373-I374-I367-I368</f>
        <v>6817576.8999999994</v>
      </c>
      <c r="J381" s="123"/>
    </row>
    <row r="382" spans="1:10" s="28" customFormat="1" ht="15" customHeight="1" x14ac:dyDescent="0.2">
      <c r="A382" s="72"/>
      <c r="B382" s="158" t="s">
        <v>115</v>
      </c>
      <c r="C382" s="122" t="s">
        <v>13</v>
      </c>
      <c r="D382" s="43" t="s">
        <v>14</v>
      </c>
      <c r="E382" s="43" t="s">
        <v>14</v>
      </c>
      <c r="F382" s="44" t="s">
        <v>15</v>
      </c>
      <c r="G382" s="144">
        <v>0</v>
      </c>
      <c r="H382" s="45">
        <v>0</v>
      </c>
      <c r="I382" s="71">
        <v>0</v>
      </c>
      <c r="J382" s="123"/>
    </row>
    <row r="383" spans="1:10" s="28" customFormat="1" ht="15" customHeight="1" x14ac:dyDescent="0.2">
      <c r="A383" s="72"/>
      <c r="B383" s="159"/>
      <c r="C383" s="122" t="s">
        <v>16</v>
      </c>
      <c r="D383" s="43" t="s">
        <v>14</v>
      </c>
      <c r="E383" s="43" t="s">
        <v>14</v>
      </c>
      <c r="F383" s="44" t="s">
        <v>17</v>
      </c>
      <c r="G383" s="144">
        <v>0</v>
      </c>
      <c r="H383" s="45">
        <v>0</v>
      </c>
      <c r="I383" s="71">
        <v>0</v>
      </c>
      <c r="J383" s="123"/>
    </row>
    <row r="384" spans="1:10" s="28" customFormat="1" ht="15" customHeight="1" x14ac:dyDescent="0.2">
      <c r="A384" s="72"/>
      <c r="B384" s="103"/>
      <c r="C384" s="124" t="s">
        <v>18</v>
      </c>
      <c r="D384" s="43" t="s">
        <v>14</v>
      </c>
      <c r="E384" s="43" t="s">
        <v>14</v>
      </c>
      <c r="F384" s="44" t="s">
        <v>19</v>
      </c>
      <c r="G384" s="144">
        <v>0</v>
      </c>
      <c r="H384" s="45">
        <v>0</v>
      </c>
      <c r="I384" s="71">
        <v>0</v>
      </c>
      <c r="J384" s="123"/>
    </row>
    <row r="385" spans="1:10" s="28" customFormat="1" ht="15" customHeight="1" x14ac:dyDescent="0.2">
      <c r="A385" s="72"/>
      <c r="B385" s="103"/>
      <c r="C385" s="124" t="s">
        <v>20</v>
      </c>
      <c r="D385" s="43" t="s">
        <v>14</v>
      </c>
      <c r="E385" s="43" t="s">
        <v>14</v>
      </c>
      <c r="F385" s="44" t="s">
        <v>21</v>
      </c>
      <c r="G385" s="144">
        <v>1300</v>
      </c>
      <c r="H385" s="45">
        <v>1300</v>
      </c>
      <c r="I385" s="71">
        <v>573.97</v>
      </c>
      <c r="J385" s="123"/>
    </row>
    <row r="386" spans="1:10" s="28" customFormat="1" ht="15" customHeight="1" x14ac:dyDescent="0.2">
      <c r="A386" s="72"/>
      <c r="B386" s="103"/>
      <c r="C386" s="124" t="s">
        <v>22</v>
      </c>
      <c r="D386" s="43" t="s">
        <v>14</v>
      </c>
      <c r="E386" s="43" t="s">
        <v>14</v>
      </c>
      <c r="F386" s="44" t="s">
        <v>23</v>
      </c>
      <c r="G386" s="144">
        <v>0</v>
      </c>
      <c r="H386" s="45">
        <v>0</v>
      </c>
      <c r="I386" s="71">
        <v>0</v>
      </c>
      <c r="J386" s="123"/>
    </row>
    <row r="387" spans="1:10" s="28" customFormat="1" ht="15" customHeight="1" x14ac:dyDescent="0.2">
      <c r="A387" s="72"/>
      <c r="B387" s="103"/>
      <c r="C387" s="124" t="s">
        <v>24</v>
      </c>
      <c r="D387" s="43" t="s">
        <v>14</v>
      </c>
      <c r="E387" s="43" t="s">
        <v>14</v>
      </c>
      <c r="F387" s="44" t="s">
        <v>25</v>
      </c>
      <c r="G387" s="144">
        <v>4268994</v>
      </c>
      <c r="H387" s="45">
        <v>4600569</v>
      </c>
      <c r="I387" s="71">
        <v>4555543.8199999994</v>
      </c>
      <c r="J387" s="123"/>
    </row>
    <row r="388" spans="1:10" s="28" customFormat="1" ht="15" customHeight="1" x14ac:dyDescent="0.2">
      <c r="A388" s="72"/>
      <c r="B388" s="103"/>
      <c r="C388" s="124"/>
      <c r="D388" s="43"/>
      <c r="E388" s="43"/>
      <c r="F388" s="85" t="s">
        <v>26</v>
      </c>
      <c r="G388" s="144">
        <v>4268994</v>
      </c>
      <c r="H388" s="45">
        <v>4550823</v>
      </c>
      <c r="I388" s="71">
        <v>4512260.8</v>
      </c>
      <c r="J388" s="123"/>
    </row>
    <row r="389" spans="1:10" s="28" customFormat="1" ht="15" customHeight="1" x14ac:dyDescent="0.2">
      <c r="A389" s="72"/>
      <c r="B389" s="103"/>
      <c r="C389" s="124"/>
      <c r="D389" s="43"/>
      <c r="E389" s="43"/>
      <c r="F389" s="86" t="s">
        <v>27</v>
      </c>
      <c r="G389" s="144">
        <v>0</v>
      </c>
      <c r="H389" s="45">
        <v>0</v>
      </c>
      <c r="I389" s="71">
        <v>0</v>
      </c>
      <c r="J389" s="123"/>
    </row>
    <row r="390" spans="1:10" s="28" customFormat="1" ht="15" customHeight="1" x14ac:dyDescent="0.2">
      <c r="A390" s="72"/>
      <c r="B390" s="103"/>
      <c r="C390" s="124" t="s">
        <v>28</v>
      </c>
      <c r="D390" s="43" t="s">
        <v>14</v>
      </c>
      <c r="E390" s="43" t="s">
        <v>14</v>
      </c>
      <c r="F390" s="44" t="s">
        <v>29</v>
      </c>
      <c r="G390" s="144">
        <v>92500</v>
      </c>
      <c r="H390" s="45">
        <v>112145</v>
      </c>
      <c r="I390" s="71">
        <v>107451.89</v>
      </c>
      <c r="J390" s="123"/>
    </row>
    <row r="391" spans="1:10" s="28" customFormat="1" ht="15" customHeight="1" x14ac:dyDescent="0.2">
      <c r="A391" s="72"/>
      <c r="B391" s="103"/>
      <c r="C391" s="124" t="s">
        <v>30</v>
      </c>
      <c r="D391" s="43" t="s">
        <v>14</v>
      </c>
      <c r="E391" s="43" t="s">
        <v>14</v>
      </c>
      <c r="F391" s="44" t="s">
        <v>31</v>
      </c>
      <c r="G391" s="144">
        <v>500</v>
      </c>
      <c r="H391" s="45">
        <v>0</v>
      </c>
      <c r="I391" s="71">
        <v>0</v>
      </c>
      <c r="J391" s="123"/>
    </row>
    <row r="392" spans="1:10" s="28" customFormat="1" ht="15" customHeight="1" x14ac:dyDescent="0.2">
      <c r="A392" s="72"/>
      <c r="B392" s="103"/>
      <c r="C392" s="124" t="s">
        <v>32</v>
      </c>
      <c r="D392" s="43" t="s">
        <v>14</v>
      </c>
      <c r="E392" s="43" t="s">
        <v>14</v>
      </c>
      <c r="F392" s="44" t="s">
        <v>33</v>
      </c>
      <c r="G392" s="144">
        <v>0</v>
      </c>
      <c r="H392" s="45">
        <v>0</v>
      </c>
      <c r="I392" s="71">
        <v>0</v>
      </c>
      <c r="J392" s="123"/>
    </row>
    <row r="393" spans="1:10" s="28" customFormat="1" ht="15" customHeight="1" x14ac:dyDescent="0.2">
      <c r="A393" s="72"/>
      <c r="B393" s="103"/>
      <c r="C393" s="124" t="s">
        <v>34</v>
      </c>
      <c r="D393" s="43" t="s">
        <v>14</v>
      </c>
      <c r="E393" s="43" t="s">
        <v>14</v>
      </c>
      <c r="F393" s="44" t="s">
        <v>35</v>
      </c>
      <c r="G393" s="144">
        <v>0</v>
      </c>
      <c r="H393" s="45">
        <v>415864</v>
      </c>
      <c r="I393" s="71">
        <v>194125.24</v>
      </c>
      <c r="J393" s="123"/>
    </row>
    <row r="394" spans="1:10" s="28" customFormat="1" ht="15" customHeight="1" x14ac:dyDescent="0.2">
      <c r="A394" s="72"/>
      <c r="B394" s="103"/>
      <c r="C394" s="124"/>
      <c r="D394" s="43"/>
      <c r="E394" s="43"/>
      <c r="F394" s="85" t="s">
        <v>26</v>
      </c>
      <c r="G394" s="144">
        <v>0</v>
      </c>
      <c r="H394" s="45">
        <v>415864</v>
      </c>
      <c r="I394" s="71">
        <v>194125.24</v>
      </c>
      <c r="J394" s="123"/>
    </row>
    <row r="395" spans="1:10" s="28" customFormat="1" ht="15" customHeight="1" x14ac:dyDescent="0.2">
      <c r="A395" s="72"/>
      <c r="B395" s="103"/>
      <c r="C395" s="124"/>
      <c r="D395" s="43"/>
      <c r="E395" s="43"/>
      <c r="F395" s="86" t="s">
        <v>27</v>
      </c>
      <c r="G395" s="144">
        <v>0</v>
      </c>
      <c r="H395" s="45">
        <v>0</v>
      </c>
      <c r="I395" s="71">
        <v>0</v>
      </c>
      <c r="J395" s="123"/>
    </row>
    <row r="396" spans="1:10" s="28" customFormat="1" ht="15" customHeight="1" x14ac:dyDescent="0.2">
      <c r="A396" s="72"/>
      <c r="B396" s="103"/>
      <c r="C396" s="124" t="s">
        <v>36</v>
      </c>
      <c r="D396" s="43" t="s">
        <v>14</v>
      </c>
      <c r="E396" s="43" t="s">
        <v>14</v>
      </c>
      <c r="F396" s="44" t="s">
        <v>37</v>
      </c>
      <c r="G396" s="144">
        <v>0</v>
      </c>
      <c r="H396" s="45">
        <v>0</v>
      </c>
      <c r="I396" s="71">
        <v>0</v>
      </c>
      <c r="J396" s="123"/>
    </row>
    <row r="397" spans="1:10" s="28" customFormat="1" ht="15" customHeight="1" x14ac:dyDescent="0.2">
      <c r="A397" s="72"/>
      <c r="B397" s="103"/>
      <c r="C397" s="124" t="s">
        <v>38</v>
      </c>
      <c r="D397" s="43" t="s">
        <v>14</v>
      </c>
      <c r="E397" s="43" t="s">
        <v>14</v>
      </c>
      <c r="F397" s="44" t="s">
        <v>39</v>
      </c>
      <c r="G397" s="144">
        <v>0</v>
      </c>
      <c r="H397" s="45">
        <v>0</v>
      </c>
      <c r="I397" s="71">
        <v>0</v>
      </c>
      <c r="J397" s="123"/>
    </row>
    <row r="398" spans="1:10" s="28" customFormat="1" ht="15" customHeight="1" x14ac:dyDescent="0.2">
      <c r="A398" s="72"/>
      <c r="B398" s="103"/>
      <c r="C398" s="124" t="s">
        <v>40</v>
      </c>
      <c r="D398" s="43" t="s">
        <v>14</v>
      </c>
      <c r="E398" s="43" t="s">
        <v>14</v>
      </c>
      <c r="F398" s="44" t="s">
        <v>41</v>
      </c>
      <c r="G398" s="144">
        <v>0</v>
      </c>
      <c r="H398" s="45">
        <v>0</v>
      </c>
      <c r="I398" s="71">
        <v>0</v>
      </c>
      <c r="J398" s="123"/>
    </row>
    <row r="399" spans="1:10" s="28" customFormat="1" ht="15" customHeight="1" x14ac:dyDescent="0.2">
      <c r="A399" s="72"/>
      <c r="B399" s="103"/>
      <c r="C399" s="124" t="s">
        <v>42</v>
      </c>
      <c r="D399" s="43" t="s">
        <v>14</v>
      </c>
      <c r="E399" s="43" t="s">
        <v>14</v>
      </c>
      <c r="F399" s="44" t="s">
        <v>43</v>
      </c>
      <c r="G399" s="144">
        <v>0</v>
      </c>
      <c r="H399" s="45">
        <v>0</v>
      </c>
      <c r="I399" s="71">
        <v>0</v>
      </c>
      <c r="J399" s="123"/>
    </row>
    <row r="400" spans="1:10" s="28" customFormat="1" ht="15" customHeight="1" x14ac:dyDescent="0.2">
      <c r="A400" s="72"/>
      <c r="B400" s="103"/>
      <c r="C400" s="124" t="s">
        <v>44</v>
      </c>
      <c r="D400" s="43" t="s">
        <v>14</v>
      </c>
      <c r="E400" s="43" t="s">
        <v>14</v>
      </c>
      <c r="F400" s="44" t="s">
        <v>45</v>
      </c>
      <c r="G400" s="144">
        <v>0</v>
      </c>
      <c r="H400" s="45">
        <v>0</v>
      </c>
      <c r="I400" s="71">
        <v>0</v>
      </c>
      <c r="J400" s="123"/>
    </row>
    <row r="401" spans="1:10" s="28" customFormat="1" ht="15" customHeight="1" x14ac:dyDescent="0.2">
      <c r="A401" s="72"/>
      <c r="B401" s="103"/>
      <c r="C401" s="50" t="s">
        <v>46</v>
      </c>
      <c r="D401" s="51" t="s">
        <v>14</v>
      </c>
      <c r="E401" s="51" t="s">
        <v>14</v>
      </c>
      <c r="F401" s="52" t="s">
        <v>47</v>
      </c>
      <c r="G401" s="144">
        <v>0</v>
      </c>
      <c r="H401" s="45">
        <v>10917</v>
      </c>
      <c r="I401" s="71">
        <v>10912.1</v>
      </c>
      <c r="J401" s="123"/>
    </row>
    <row r="402" spans="1:10" s="28" customFormat="1" ht="15" customHeight="1" x14ac:dyDescent="0.2">
      <c r="A402" s="72"/>
      <c r="B402" s="151" t="s">
        <v>116</v>
      </c>
      <c r="C402" s="152"/>
      <c r="D402" s="152"/>
      <c r="E402" s="152"/>
      <c r="F402" s="153"/>
      <c r="G402" s="108">
        <f>+SUM(G382:G401)-G394-G395-G388-G389</f>
        <v>4363294</v>
      </c>
      <c r="H402" s="55">
        <f>+SUM(H382:H401)-H394-H395-H388-H389</f>
        <v>5140795</v>
      </c>
      <c r="I402" s="56">
        <f>+SUM(I382:I401)-I394-I395-I388-I389</f>
        <v>4868607.0200000005</v>
      </c>
      <c r="J402" s="123"/>
    </row>
    <row r="403" spans="1:10" s="28" customFormat="1" ht="15" customHeight="1" x14ac:dyDescent="0.2">
      <c r="A403" s="72"/>
      <c r="B403" s="158" t="s">
        <v>117</v>
      </c>
      <c r="C403" s="122" t="s">
        <v>13</v>
      </c>
      <c r="D403" s="43" t="s">
        <v>14</v>
      </c>
      <c r="E403" s="43" t="s">
        <v>14</v>
      </c>
      <c r="F403" s="44" t="s">
        <v>15</v>
      </c>
      <c r="G403" s="144">
        <v>0</v>
      </c>
      <c r="H403" s="45">
        <v>0</v>
      </c>
      <c r="I403" s="71">
        <v>0</v>
      </c>
      <c r="J403" s="123"/>
    </row>
    <row r="404" spans="1:10" s="28" customFormat="1" ht="15" customHeight="1" x14ac:dyDescent="0.2">
      <c r="A404" s="72"/>
      <c r="B404" s="159"/>
      <c r="C404" s="122" t="s">
        <v>16</v>
      </c>
      <c r="D404" s="43" t="s">
        <v>14</v>
      </c>
      <c r="E404" s="43" t="s">
        <v>14</v>
      </c>
      <c r="F404" s="44" t="s">
        <v>17</v>
      </c>
      <c r="G404" s="144">
        <v>0</v>
      </c>
      <c r="H404" s="45">
        <v>0</v>
      </c>
      <c r="I404" s="71">
        <v>0</v>
      </c>
      <c r="J404" s="123"/>
    </row>
    <row r="405" spans="1:10" s="28" customFormat="1" ht="15" customHeight="1" x14ac:dyDescent="0.2">
      <c r="A405" s="72"/>
      <c r="B405" s="103"/>
      <c r="C405" s="124" t="s">
        <v>18</v>
      </c>
      <c r="D405" s="43" t="s">
        <v>14</v>
      </c>
      <c r="E405" s="43" t="s">
        <v>14</v>
      </c>
      <c r="F405" s="44" t="s">
        <v>19</v>
      </c>
      <c r="G405" s="144">
        <v>0</v>
      </c>
      <c r="H405" s="45">
        <v>0</v>
      </c>
      <c r="I405" s="71">
        <v>0</v>
      </c>
      <c r="J405" s="123"/>
    </row>
    <row r="406" spans="1:10" s="28" customFormat="1" ht="15" customHeight="1" x14ac:dyDescent="0.2">
      <c r="A406" s="72"/>
      <c r="B406" s="103"/>
      <c r="C406" s="124" t="s">
        <v>20</v>
      </c>
      <c r="D406" s="43" t="s">
        <v>14</v>
      </c>
      <c r="E406" s="43" t="s">
        <v>14</v>
      </c>
      <c r="F406" s="44" t="s">
        <v>21</v>
      </c>
      <c r="G406" s="144">
        <v>1300</v>
      </c>
      <c r="H406" s="45">
        <v>3128</v>
      </c>
      <c r="I406" s="71">
        <v>2361.5</v>
      </c>
      <c r="J406" s="123"/>
    </row>
    <row r="407" spans="1:10" s="28" customFormat="1" ht="15" customHeight="1" x14ac:dyDescent="0.2">
      <c r="A407" s="72"/>
      <c r="B407" s="103"/>
      <c r="C407" s="124" t="s">
        <v>22</v>
      </c>
      <c r="D407" s="43" t="s">
        <v>14</v>
      </c>
      <c r="E407" s="43" t="s">
        <v>14</v>
      </c>
      <c r="F407" s="44" t="s">
        <v>23</v>
      </c>
      <c r="G407" s="144">
        <v>0</v>
      </c>
      <c r="H407" s="45">
        <v>0</v>
      </c>
      <c r="I407" s="71">
        <v>0</v>
      </c>
      <c r="J407" s="123"/>
    </row>
    <row r="408" spans="1:10" s="28" customFormat="1" ht="15" customHeight="1" x14ac:dyDescent="0.2">
      <c r="A408" s="72"/>
      <c r="B408" s="103"/>
      <c r="C408" s="124" t="s">
        <v>24</v>
      </c>
      <c r="D408" s="43" t="s">
        <v>14</v>
      </c>
      <c r="E408" s="43" t="s">
        <v>14</v>
      </c>
      <c r="F408" s="44" t="s">
        <v>25</v>
      </c>
      <c r="G408" s="144">
        <v>4034206</v>
      </c>
      <c r="H408" s="45">
        <v>4056054</v>
      </c>
      <c r="I408" s="71">
        <v>4023101.53</v>
      </c>
      <c r="J408" s="123"/>
    </row>
    <row r="409" spans="1:10" s="28" customFormat="1" ht="15" customHeight="1" x14ac:dyDescent="0.2">
      <c r="A409" s="72"/>
      <c r="B409" s="103"/>
      <c r="C409" s="124"/>
      <c r="D409" s="43"/>
      <c r="E409" s="43"/>
      <c r="F409" s="85" t="s">
        <v>26</v>
      </c>
      <c r="G409" s="144">
        <v>4034206</v>
      </c>
      <c r="H409" s="45">
        <v>4053281</v>
      </c>
      <c r="I409" s="71">
        <v>4020329.71</v>
      </c>
      <c r="J409" s="123"/>
    </row>
    <row r="410" spans="1:10" s="28" customFormat="1" ht="15" customHeight="1" x14ac:dyDescent="0.2">
      <c r="A410" s="72"/>
      <c r="B410" s="103"/>
      <c r="C410" s="124"/>
      <c r="D410" s="43"/>
      <c r="E410" s="43"/>
      <c r="F410" s="86" t="s">
        <v>27</v>
      </c>
      <c r="G410" s="144">
        <v>0</v>
      </c>
      <c r="H410" s="45">
        <v>0</v>
      </c>
      <c r="I410" s="71">
        <v>0</v>
      </c>
      <c r="J410" s="123"/>
    </row>
    <row r="411" spans="1:10" s="28" customFormat="1" ht="15" customHeight="1" x14ac:dyDescent="0.2">
      <c r="A411" s="72"/>
      <c r="B411" s="103"/>
      <c r="C411" s="124" t="s">
        <v>28</v>
      </c>
      <c r="D411" s="43" t="s">
        <v>14</v>
      </c>
      <c r="E411" s="43" t="s">
        <v>14</v>
      </c>
      <c r="F411" s="44" t="s">
        <v>29</v>
      </c>
      <c r="G411" s="144">
        <v>103800</v>
      </c>
      <c r="H411" s="45">
        <v>105318</v>
      </c>
      <c r="I411" s="71">
        <v>70528.63</v>
      </c>
      <c r="J411" s="123"/>
    </row>
    <row r="412" spans="1:10" s="28" customFormat="1" ht="15" customHeight="1" x14ac:dyDescent="0.2">
      <c r="A412" s="72"/>
      <c r="B412" s="103"/>
      <c r="C412" s="124" t="s">
        <v>30</v>
      </c>
      <c r="D412" s="43" t="s">
        <v>14</v>
      </c>
      <c r="E412" s="43" t="s">
        <v>14</v>
      </c>
      <c r="F412" s="44" t="s">
        <v>31</v>
      </c>
      <c r="G412" s="144">
        <v>100</v>
      </c>
      <c r="H412" s="45">
        <v>100</v>
      </c>
      <c r="I412" s="71">
        <v>0</v>
      </c>
      <c r="J412" s="123"/>
    </row>
    <row r="413" spans="1:10" s="28" customFormat="1" ht="15" customHeight="1" x14ac:dyDescent="0.2">
      <c r="A413" s="72"/>
      <c r="B413" s="103"/>
      <c r="C413" s="124" t="s">
        <v>32</v>
      </c>
      <c r="D413" s="43" t="s">
        <v>14</v>
      </c>
      <c r="E413" s="43" t="s">
        <v>14</v>
      </c>
      <c r="F413" s="44" t="s">
        <v>33</v>
      </c>
      <c r="G413" s="144">
        <v>0</v>
      </c>
      <c r="H413" s="45">
        <v>0</v>
      </c>
      <c r="I413" s="71">
        <v>0</v>
      </c>
      <c r="J413" s="123"/>
    </row>
    <row r="414" spans="1:10" s="28" customFormat="1" ht="15" customHeight="1" x14ac:dyDescent="0.2">
      <c r="A414" s="72"/>
      <c r="B414" s="103"/>
      <c r="C414" s="124" t="s">
        <v>34</v>
      </c>
      <c r="D414" s="43" t="s">
        <v>14</v>
      </c>
      <c r="E414" s="43" t="s">
        <v>14</v>
      </c>
      <c r="F414" s="44" t="s">
        <v>35</v>
      </c>
      <c r="G414" s="144">
        <v>0</v>
      </c>
      <c r="H414" s="45">
        <v>463938</v>
      </c>
      <c r="I414" s="71">
        <v>230012.78</v>
      </c>
      <c r="J414" s="123"/>
    </row>
    <row r="415" spans="1:10" s="28" customFormat="1" ht="15" customHeight="1" x14ac:dyDescent="0.2">
      <c r="A415" s="72"/>
      <c r="B415" s="103"/>
      <c r="C415" s="124"/>
      <c r="D415" s="43"/>
      <c r="E415" s="43"/>
      <c r="F415" s="85" t="s">
        <v>26</v>
      </c>
      <c r="G415" s="144">
        <v>0</v>
      </c>
      <c r="H415" s="45">
        <v>463938</v>
      </c>
      <c r="I415" s="71">
        <v>230012.78</v>
      </c>
      <c r="J415" s="123"/>
    </row>
    <row r="416" spans="1:10" s="28" customFormat="1" ht="15" customHeight="1" x14ac:dyDescent="0.2">
      <c r="A416" s="72"/>
      <c r="B416" s="103"/>
      <c r="C416" s="124"/>
      <c r="D416" s="43"/>
      <c r="E416" s="43"/>
      <c r="F416" s="86" t="s">
        <v>27</v>
      </c>
      <c r="G416" s="144">
        <v>0</v>
      </c>
      <c r="H416" s="45">
        <v>0</v>
      </c>
      <c r="I416" s="71">
        <v>0</v>
      </c>
      <c r="J416" s="123"/>
    </row>
    <row r="417" spans="1:10" s="28" customFormat="1" ht="15" customHeight="1" x14ac:dyDescent="0.2">
      <c r="A417" s="72"/>
      <c r="B417" s="103"/>
      <c r="C417" s="124" t="s">
        <v>36</v>
      </c>
      <c r="D417" s="43" t="s">
        <v>14</v>
      </c>
      <c r="E417" s="43" t="s">
        <v>14</v>
      </c>
      <c r="F417" s="44" t="s">
        <v>37</v>
      </c>
      <c r="G417" s="144">
        <v>0</v>
      </c>
      <c r="H417" s="45">
        <v>0</v>
      </c>
      <c r="I417" s="71">
        <v>0</v>
      </c>
      <c r="J417" s="123"/>
    </row>
    <row r="418" spans="1:10" s="28" customFormat="1" ht="15" customHeight="1" x14ac:dyDescent="0.2">
      <c r="A418" s="72"/>
      <c r="B418" s="103"/>
      <c r="C418" s="124" t="s">
        <v>38</v>
      </c>
      <c r="D418" s="43" t="s">
        <v>14</v>
      </c>
      <c r="E418" s="43" t="s">
        <v>14</v>
      </c>
      <c r="F418" s="44" t="s">
        <v>39</v>
      </c>
      <c r="G418" s="144">
        <v>0</v>
      </c>
      <c r="H418" s="45">
        <v>0</v>
      </c>
      <c r="I418" s="71">
        <v>0</v>
      </c>
      <c r="J418" s="123"/>
    </row>
    <row r="419" spans="1:10" s="28" customFormat="1" ht="15" customHeight="1" x14ac:dyDescent="0.2">
      <c r="A419" s="72"/>
      <c r="B419" s="103"/>
      <c r="C419" s="124" t="s">
        <v>40</v>
      </c>
      <c r="D419" s="43" t="s">
        <v>14</v>
      </c>
      <c r="E419" s="43" t="s">
        <v>14</v>
      </c>
      <c r="F419" s="44" t="s">
        <v>41</v>
      </c>
      <c r="G419" s="144">
        <v>0</v>
      </c>
      <c r="H419" s="45">
        <v>0</v>
      </c>
      <c r="I419" s="71">
        <v>0</v>
      </c>
      <c r="J419" s="123"/>
    </row>
    <row r="420" spans="1:10" s="28" customFormat="1" ht="15" customHeight="1" x14ac:dyDescent="0.2">
      <c r="A420" s="72"/>
      <c r="B420" s="103"/>
      <c r="C420" s="124" t="s">
        <v>42</v>
      </c>
      <c r="D420" s="43" t="s">
        <v>14</v>
      </c>
      <c r="E420" s="43" t="s">
        <v>14</v>
      </c>
      <c r="F420" s="44" t="s">
        <v>43</v>
      </c>
      <c r="G420" s="144">
        <v>0</v>
      </c>
      <c r="H420" s="45">
        <v>0</v>
      </c>
      <c r="I420" s="71">
        <v>0</v>
      </c>
      <c r="J420" s="123"/>
    </row>
    <row r="421" spans="1:10" s="28" customFormat="1" ht="15" customHeight="1" x14ac:dyDescent="0.2">
      <c r="A421" s="72"/>
      <c r="B421" s="103"/>
      <c r="C421" s="124" t="s">
        <v>44</v>
      </c>
      <c r="D421" s="43" t="s">
        <v>14</v>
      </c>
      <c r="E421" s="43" t="s">
        <v>14</v>
      </c>
      <c r="F421" s="44" t="s">
        <v>45</v>
      </c>
      <c r="G421" s="144">
        <v>0</v>
      </c>
      <c r="H421" s="45">
        <v>0</v>
      </c>
      <c r="I421" s="71">
        <v>0</v>
      </c>
      <c r="J421" s="123"/>
    </row>
    <row r="422" spans="1:10" s="28" customFormat="1" ht="15" customHeight="1" x14ac:dyDescent="0.2">
      <c r="A422" s="72"/>
      <c r="B422" s="103"/>
      <c r="C422" s="50" t="s">
        <v>46</v>
      </c>
      <c r="D422" s="51" t="s">
        <v>14</v>
      </c>
      <c r="E422" s="51" t="s">
        <v>14</v>
      </c>
      <c r="F422" s="52" t="s">
        <v>47</v>
      </c>
      <c r="G422" s="144">
        <v>0</v>
      </c>
      <c r="H422" s="45">
        <v>22656</v>
      </c>
      <c r="I422" s="71">
        <v>22646.400000000001</v>
      </c>
      <c r="J422" s="123"/>
    </row>
    <row r="423" spans="1:10" s="28" customFormat="1" ht="15" customHeight="1" x14ac:dyDescent="0.2">
      <c r="A423" s="72"/>
      <c r="B423" s="151" t="s">
        <v>118</v>
      </c>
      <c r="C423" s="152"/>
      <c r="D423" s="152"/>
      <c r="E423" s="152"/>
      <c r="F423" s="153"/>
      <c r="G423" s="108">
        <f>+SUM(G403:G422)-G415-G416-G409-G410</f>
        <v>4139406</v>
      </c>
      <c r="H423" s="55">
        <f>+SUM(H403:H422)-H415-H416-H409-H410</f>
        <v>4651194</v>
      </c>
      <c r="I423" s="56">
        <f>+SUM(I403:I422)-I415-I416-I409-I410</f>
        <v>4348650.84</v>
      </c>
      <c r="J423" s="123"/>
    </row>
    <row r="424" spans="1:10" s="28" customFormat="1" ht="15" customHeight="1" x14ac:dyDescent="0.2">
      <c r="A424" s="72"/>
      <c r="B424" s="158" t="s">
        <v>119</v>
      </c>
      <c r="C424" s="122" t="s">
        <v>13</v>
      </c>
      <c r="D424" s="43" t="s">
        <v>14</v>
      </c>
      <c r="E424" s="43" t="s">
        <v>14</v>
      </c>
      <c r="F424" s="44" t="s">
        <v>15</v>
      </c>
      <c r="G424" s="144">
        <v>0</v>
      </c>
      <c r="H424" s="45">
        <v>0</v>
      </c>
      <c r="I424" s="71">
        <v>0</v>
      </c>
      <c r="J424" s="123"/>
    </row>
    <row r="425" spans="1:10" s="28" customFormat="1" ht="15" customHeight="1" x14ac:dyDescent="0.2">
      <c r="A425" s="72"/>
      <c r="B425" s="159"/>
      <c r="C425" s="122" t="s">
        <v>16</v>
      </c>
      <c r="D425" s="43" t="s">
        <v>14</v>
      </c>
      <c r="E425" s="43" t="s">
        <v>14</v>
      </c>
      <c r="F425" s="44" t="s">
        <v>17</v>
      </c>
      <c r="G425" s="144">
        <v>0</v>
      </c>
      <c r="H425" s="45">
        <v>0</v>
      </c>
      <c r="I425" s="71">
        <v>0</v>
      </c>
      <c r="J425" s="123"/>
    </row>
    <row r="426" spans="1:10" s="28" customFormat="1" ht="15" customHeight="1" x14ac:dyDescent="0.2">
      <c r="A426" s="72"/>
      <c r="B426" s="103"/>
      <c r="C426" s="124" t="s">
        <v>18</v>
      </c>
      <c r="D426" s="43" t="s">
        <v>14</v>
      </c>
      <c r="E426" s="43" t="s">
        <v>14</v>
      </c>
      <c r="F426" s="44" t="s">
        <v>19</v>
      </c>
      <c r="G426" s="144">
        <v>0</v>
      </c>
      <c r="H426" s="45">
        <v>0</v>
      </c>
      <c r="I426" s="71">
        <v>0</v>
      </c>
      <c r="J426" s="123"/>
    </row>
    <row r="427" spans="1:10" s="28" customFormat="1" ht="15" customHeight="1" x14ac:dyDescent="0.2">
      <c r="A427" s="72"/>
      <c r="B427" s="103"/>
      <c r="C427" s="124" t="s">
        <v>20</v>
      </c>
      <c r="D427" s="43" t="s">
        <v>14</v>
      </c>
      <c r="E427" s="43" t="s">
        <v>14</v>
      </c>
      <c r="F427" s="44" t="s">
        <v>21</v>
      </c>
      <c r="G427" s="144">
        <v>7200</v>
      </c>
      <c r="H427" s="45">
        <v>7200</v>
      </c>
      <c r="I427" s="71">
        <v>4432.5300000000007</v>
      </c>
      <c r="J427" s="123"/>
    </row>
    <row r="428" spans="1:10" s="28" customFormat="1" ht="15" customHeight="1" x14ac:dyDescent="0.2">
      <c r="A428" s="72"/>
      <c r="B428" s="103"/>
      <c r="C428" s="124" t="s">
        <v>22</v>
      </c>
      <c r="D428" s="43" t="s">
        <v>14</v>
      </c>
      <c r="E428" s="43" t="s">
        <v>14</v>
      </c>
      <c r="F428" s="44" t="s">
        <v>23</v>
      </c>
      <c r="G428" s="144">
        <v>0</v>
      </c>
      <c r="H428" s="45">
        <v>0</v>
      </c>
      <c r="I428" s="71">
        <v>0</v>
      </c>
      <c r="J428" s="123"/>
    </row>
    <row r="429" spans="1:10" s="28" customFormat="1" ht="15" customHeight="1" x14ac:dyDescent="0.2">
      <c r="A429" s="72"/>
      <c r="B429" s="103"/>
      <c r="C429" s="124" t="s">
        <v>24</v>
      </c>
      <c r="D429" s="43" t="s">
        <v>14</v>
      </c>
      <c r="E429" s="43" t="s">
        <v>14</v>
      </c>
      <c r="F429" s="44" t="s">
        <v>25</v>
      </c>
      <c r="G429" s="144">
        <v>11191902</v>
      </c>
      <c r="H429" s="45">
        <v>11363112</v>
      </c>
      <c r="I429" s="71">
        <v>11299175.520000001</v>
      </c>
      <c r="J429" s="123"/>
    </row>
    <row r="430" spans="1:10" s="28" customFormat="1" ht="15" customHeight="1" x14ac:dyDescent="0.2">
      <c r="A430" s="72"/>
      <c r="B430" s="103"/>
      <c r="C430" s="124"/>
      <c r="D430" s="43"/>
      <c r="E430" s="43"/>
      <c r="F430" s="85" t="s">
        <v>26</v>
      </c>
      <c r="G430" s="144">
        <v>11191902</v>
      </c>
      <c r="H430" s="45">
        <v>11359845</v>
      </c>
      <c r="I430" s="71">
        <v>11295908.720000001</v>
      </c>
      <c r="J430" s="123"/>
    </row>
    <row r="431" spans="1:10" s="28" customFormat="1" ht="15" customHeight="1" x14ac:dyDescent="0.2">
      <c r="A431" s="72"/>
      <c r="B431" s="103"/>
      <c r="C431" s="124"/>
      <c r="D431" s="43"/>
      <c r="E431" s="43"/>
      <c r="F431" s="86" t="s">
        <v>27</v>
      </c>
      <c r="G431" s="144">
        <v>0</v>
      </c>
      <c r="H431" s="45">
        <v>0</v>
      </c>
      <c r="I431" s="71">
        <v>0</v>
      </c>
      <c r="J431" s="123"/>
    </row>
    <row r="432" spans="1:10" s="28" customFormat="1" ht="15" customHeight="1" x14ac:dyDescent="0.2">
      <c r="A432" s="72"/>
      <c r="B432" s="103"/>
      <c r="C432" s="124" t="s">
        <v>28</v>
      </c>
      <c r="D432" s="43" t="s">
        <v>14</v>
      </c>
      <c r="E432" s="43" t="s">
        <v>14</v>
      </c>
      <c r="F432" s="44" t="s">
        <v>29</v>
      </c>
      <c r="G432" s="144">
        <v>155050</v>
      </c>
      <c r="H432" s="45">
        <v>157725</v>
      </c>
      <c r="I432" s="71">
        <v>87354.42</v>
      </c>
      <c r="J432" s="123"/>
    </row>
    <row r="433" spans="1:10" s="28" customFormat="1" ht="15" customHeight="1" x14ac:dyDescent="0.2">
      <c r="A433" s="72"/>
      <c r="B433" s="103"/>
      <c r="C433" s="124" t="s">
        <v>30</v>
      </c>
      <c r="D433" s="43" t="s">
        <v>14</v>
      </c>
      <c r="E433" s="43" t="s">
        <v>14</v>
      </c>
      <c r="F433" s="44" t="s">
        <v>31</v>
      </c>
      <c r="G433" s="144">
        <v>1000</v>
      </c>
      <c r="H433" s="45">
        <v>1000</v>
      </c>
      <c r="I433" s="71">
        <v>390.9</v>
      </c>
      <c r="J433" s="123"/>
    </row>
    <row r="434" spans="1:10" s="28" customFormat="1" ht="15" customHeight="1" x14ac:dyDescent="0.2">
      <c r="A434" s="72"/>
      <c r="B434" s="103"/>
      <c r="C434" s="124" t="s">
        <v>32</v>
      </c>
      <c r="D434" s="43" t="s">
        <v>14</v>
      </c>
      <c r="E434" s="43" t="s">
        <v>14</v>
      </c>
      <c r="F434" s="44" t="s">
        <v>33</v>
      </c>
      <c r="G434" s="144">
        <v>0</v>
      </c>
      <c r="H434" s="45">
        <v>0</v>
      </c>
      <c r="I434" s="71">
        <v>0</v>
      </c>
      <c r="J434" s="123"/>
    </row>
    <row r="435" spans="1:10" s="28" customFormat="1" ht="15" customHeight="1" x14ac:dyDescent="0.2">
      <c r="A435" s="72"/>
      <c r="B435" s="103"/>
      <c r="C435" s="124" t="s">
        <v>34</v>
      </c>
      <c r="D435" s="43" t="s">
        <v>14</v>
      </c>
      <c r="E435" s="43" t="s">
        <v>14</v>
      </c>
      <c r="F435" s="44" t="s">
        <v>35</v>
      </c>
      <c r="G435" s="144">
        <v>0</v>
      </c>
      <c r="H435" s="45">
        <v>894979</v>
      </c>
      <c r="I435" s="71">
        <v>319168.21999999997</v>
      </c>
      <c r="J435" s="123"/>
    </row>
    <row r="436" spans="1:10" s="28" customFormat="1" ht="15" customHeight="1" x14ac:dyDescent="0.2">
      <c r="A436" s="72"/>
      <c r="B436" s="103"/>
      <c r="C436" s="124"/>
      <c r="D436" s="43"/>
      <c r="E436" s="43"/>
      <c r="F436" s="85" t="s">
        <v>26</v>
      </c>
      <c r="G436" s="144">
        <v>0</v>
      </c>
      <c r="H436" s="45">
        <v>894979</v>
      </c>
      <c r="I436" s="71">
        <v>319168.21999999997</v>
      </c>
      <c r="J436" s="123"/>
    </row>
    <row r="437" spans="1:10" s="28" customFormat="1" ht="15" customHeight="1" x14ac:dyDescent="0.2">
      <c r="A437" s="72"/>
      <c r="B437" s="103"/>
      <c r="C437" s="124"/>
      <c r="D437" s="43"/>
      <c r="E437" s="43"/>
      <c r="F437" s="86" t="s">
        <v>27</v>
      </c>
      <c r="G437" s="144">
        <v>0</v>
      </c>
      <c r="H437" s="45">
        <v>0</v>
      </c>
      <c r="I437" s="71">
        <v>0</v>
      </c>
      <c r="J437" s="123"/>
    </row>
    <row r="438" spans="1:10" s="28" customFormat="1" ht="15" customHeight="1" x14ac:dyDescent="0.2">
      <c r="A438" s="72"/>
      <c r="B438" s="103"/>
      <c r="C438" s="124" t="s">
        <v>36</v>
      </c>
      <c r="D438" s="43" t="s">
        <v>14</v>
      </c>
      <c r="E438" s="43" t="s">
        <v>14</v>
      </c>
      <c r="F438" s="44" t="s">
        <v>37</v>
      </c>
      <c r="G438" s="144">
        <v>0</v>
      </c>
      <c r="H438" s="45">
        <v>0</v>
      </c>
      <c r="I438" s="71">
        <v>0</v>
      </c>
      <c r="J438" s="123"/>
    </row>
    <row r="439" spans="1:10" s="28" customFormat="1" ht="15" customHeight="1" x14ac:dyDescent="0.2">
      <c r="A439" s="72"/>
      <c r="B439" s="103"/>
      <c r="C439" s="124" t="s">
        <v>38</v>
      </c>
      <c r="D439" s="43" t="s">
        <v>14</v>
      </c>
      <c r="E439" s="43" t="s">
        <v>14</v>
      </c>
      <c r="F439" s="44" t="s">
        <v>39</v>
      </c>
      <c r="G439" s="144">
        <v>0</v>
      </c>
      <c r="H439" s="45">
        <v>0</v>
      </c>
      <c r="I439" s="71">
        <v>0</v>
      </c>
      <c r="J439" s="123"/>
    </row>
    <row r="440" spans="1:10" s="28" customFormat="1" ht="15" customHeight="1" x14ac:dyDescent="0.2">
      <c r="A440" s="72"/>
      <c r="B440" s="103"/>
      <c r="C440" s="124" t="s">
        <v>40</v>
      </c>
      <c r="D440" s="43" t="s">
        <v>14</v>
      </c>
      <c r="E440" s="43" t="s">
        <v>14</v>
      </c>
      <c r="F440" s="44" t="s">
        <v>41</v>
      </c>
      <c r="G440" s="144">
        <v>0</v>
      </c>
      <c r="H440" s="45">
        <v>0</v>
      </c>
      <c r="I440" s="71">
        <v>0</v>
      </c>
      <c r="J440" s="123"/>
    </row>
    <row r="441" spans="1:10" s="28" customFormat="1" ht="15" customHeight="1" x14ac:dyDescent="0.2">
      <c r="A441" s="72"/>
      <c r="B441" s="103"/>
      <c r="C441" s="124" t="s">
        <v>42</v>
      </c>
      <c r="D441" s="43" t="s">
        <v>14</v>
      </c>
      <c r="E441" s="43" t="s">
        <v>14</v>
      </c>
      <c r="F441" s="44" t="s">
        <v>43</v>
      </c>
      <c r="G441" s="144">
        <v>0</v>
      </c>
      <c r="H441" s="45">
        <v>0</v>
      </c>
      <c r="I441" s="71">
        <v>0</v>
      </c>
      <c r="J441" s="123"/>
    </row>
    <row r="442" spans="1:10" s="28" customFormat="1" ht="15" customHeight="1" x14ac:dyDescent="0.2">
      <c r="A442" s="72"/>
      <c r="B442" s="103"/>
      <c r="C442" s="124" t="s">
        <v>44</v>
      </c>
      <c r="D442" s="43" t="s">
        <v>14</v>
      </c>
      <c r="E442" s="43" t="s">
        <v>14</v>
      </c>
      <c r="F442" s="44" t="s">
        <v>45</v>
      </c>
      <c r="G442" s="144">
        <v>0</v>
      </c>
      <c r="H442" s="45">
        <v>1036</v>
      </c>
      <c r="I442" s="71">
        <v>1035.5</v>
      </c>
      <c r="J442" s="123"/>
    </row>
    <row r="443" spans="1:10" s="28" customFormat="1" ht="15" customHeight="1" x14ac:dyDescent="0.2">
      <c r="A443" s="72"/>
      <c r="B443" s="103"/>
      <c r="C443" s="50" t="s">
        <v>46</v>
      </c>
      <c r="D443" s="51" t="s">
        <v>14</v>
      </c>
      <c r="E443" s="51" t="s">
        <v>14</v>
      </c>
      <c r="F443" s="52" t="s">
        <v>47</v>
      </c>
      <c r="G443" s="144">
        <v>0</v>
      </c>
      <c r="H443" s="45">
        <v>13716</v>
      </c>
      <c r="I443" s="71">
        <v>13711.37</v>
      </c>
      <c r="J443" s="123"/>
    </row>
    <row r="444" spans="1:10" s="28" customFormat="1" ht="15" customHeight="1" x14ac:dyDescent="0.2">
      <c r="A444" s="72"/>
      <c r="B444" s="151" t="s">
        <v>120</v>
      </c>
      <c r="C444" s="152"/>
      <c r="D444" s="152"/>
      <c r="E444" s="152"/>
      <c r="F444" s="153"/>
      <c r="G444" s="108">
        <f>+SUM(G424:G443)-G436-G437-G430-G431</f>
        <v>11355152</v>
      </c>
      <c r="H444" s="55">
        <f>+SUM(H424:H443)-H436-H437-H430-H431</f>
        <v>12438768</v>
      </c>
      <c r="I444" s="56">
        <f>+SUM(I424:I443)-I436-I437-I430-I431</f>
        <v>11725268.460000003</v>
      </c>
      <c r="J444" s="123"/>
    </row>
    <row r="445" spans="1:10" s="28" customFormat="1" ht="15" customHeight="1" x14ac:dyDescent="0.2">
      <c r="A445" s="72"/>
      <c r="B445" s="158" t="s">
        <v>121</v>
      </c>
      <c r="C445" s="122" t="s">
        <v>13</v>
      </c>
      <c r="D445" s="43" t="s">
        <v>14</v>
      </c>
      <c r="E445" s="43" t="s">
        <v>14</v>
      </c>
      <c r="F445" s="44" t="s">
        <v>15</v>
      </c>
      <c r="G445" s="144">
        <v>0</v>
      </c>
      <c r="H445" s="45">
        <v>0</v>
      </c>
      <c r="I445" s="71">
        <v>0</v>
      </c>
      <c r="J445" s="123"/>
    </row>
    <row r="446" spans="1:10" s="28" customFormat="1" ht="15" customHeight="1" x14ac:dyDescent="0.2">
      <c r="A446" s="72"/>
      <c r="B446" s="159"/>
      <c r="C446" s="122" t="s">
        <v>16</v>
      </c>
      <c r="D446" s="43" t="s">
        <v>14</v>
      </c>
      <c r="E446" s="43" t="s">
        <v>14</v>
      </c>
      <c r="F446" s="44" t="s">
        <v>17</v>
      </c>
      <c r="G446" s="144">
        <v>0</v>
      </c>
      <c r="H446" s="45">
        <v>0</v>
      </c>
      <c r="I446" s="71">
        <v>0</v>
      </c>
      <c r="J446" s="123"/>
    </row>
    <row r="447" spans="1:10" s="28" customFormat="1" ht="15" customHeight="1" x14ac:dyDescent="0.2">
      <c r="A447" s="72"/>
      <c r="B447" s="103"/>
      <c r="C447" s="124" t="s">
        <v>18</v>
      </c>
      <c r="D447" s="43" t="s">
        <v>14</v>
      </c>
      <c r="E447" s="43" t="s">
        <v>14</v>
      </c>
      <c r="F447" s="44" t="s">
        <v>19</v>
      </c>
      <c r="G447" s="144">
        <v>0</v>
      </c>
      <c r="H447" s="45">
        <v>0</v>
      </c>
      <c r="I447" s="71">
        <v>0</v>
      </c>
      <c r="J447" s="123"/>
    </row>
    <row r="448" spans="1:10" s="28" customFormat="1" ht="15" customHeight="1" x14ac:dyDescent="0.2">
      <c r="A448" s="72"/>
      <c r="B448" s="103"/>
      <c r="C448" s="124" t="s">
        <v>20</v>
      </c>
      <c r="D448" s="43" t="s">
        <v>14</v>
      </c>
      <c r="E448" s="43" t="s">
        <v>14</v>
      </c>
      <c r="F448" s="44" t="s">
        <v>21</v>
      </c>
      <c r="G448" s="144">
        <v>8000</v>
      </c>
      <c r="H448" s="45">
        <v>9530</v>
      </c>
      <c r="I448" s="71">
        <v>9350.56</v>
      </c>
      <c r="J448" s="123"/>
    </row>
    <row r="449" spans="1:10" s="28" customFormat="1" ht="15" customHeight="1" x14ac:dyDescent="0.2">
      <c r="A449" s="72"/>
      <c r="B449" s="103"/>
      <c r="C449" s="124" t="s">
        <v>22</v>
      </c>
      <c r="D449" s="43" t="s">
        <v>14</v>
      </c>
      <c r="E449" s="43" t="s">
        <v>14</v>
      </c>
      <c r="F449" s="44" t="s">
        <v>23</v>
      </c>
      <c r="G449" s="144">
        <v>0</v>
      </c>
      <c r="H449" s="45">
        <v>0</v>
      </c>
      <c r="I449" s="71">
        <v>0</v>
      </c>
      <c r="J449" s="123"/>
    </row>
    <row r="450" spans="1:10" s="28" customFormat="1" ht="15" customHeight="1" x14ac:dyDescent="0.2">
      <c r="A450" s="72"/>
      <c r="B450" s="103"/>
      <c r="C450" s="124" t="s">
        <v>24</v>
      </c>
      <c r="D450" s="43" t="s">
        <v>14</v>
      </c>
      <c r="E450" s="43" t="s">
        <v>14</v>
      </c>
      <c r="F450" s="44" t="s">
        <v>25</v>
      </c>
      <c r="G450" s="144">
        <v>12360965</v>
      </c>
      <c r="H450" s="45">
        <v>13700742</v>
      </c>
      <c r="I450" s="71">
        <v>13609597.040000001</v>
      </c>
      <c r="J450" s="123"/>
    </row>
    <row r="451" spans="1:10" s="28" customFormat="1" ht="15" customHeight="1" x14ac:dyDescent="0.2">
      <c r="A451" s="72"/>
      <c r="B451" s="103"/>
      <c r="C451" s="124"/>
      <c r="D451" s="43"/>
      <c r="E451" s="43"/>
      <c r="F451" s="85" t="s">
        <v>26</v>
      </c>
      <c r="G451" s="144">
        <v>12360965</v>
      </c>
      <c r="H451" s="45">
        <v>13627200</v>
      </c>
      <c r="I451" s="71">
        <v>13536056.24</v>
      </c>
      <c r="J451" s="123"/>
    </row>
    <row r="452" spans="1:10" s="28" customFormat="1" ht="15" customHeight="1" x14ac:dyDescent="0.2">
      <c r="A452" s="72"/>
      <c r="B452" s="103"/>
      <c r="C452" s="124"/>
      <c r="D452" s="43"/>
      <c r="E452" s="43"/>
      <c r="F452" s="86" t="s">
        <v>27</v>
      </c>
      <c r="G452" s="144">
        <v>0</v>
      </c>
      <c r="H452" s="45">
        <v>0</v>
      </c>
      <c r="I452" s="71">
        <v>0</v>
      </c>
      <c r="J452" s="123"/>
    </row>
    <row r="453" spans="1:10" s="28" customFormat="1" ht="15" customHeight="1" x14ac:dyDescent="0.2">
      <c r="A453" s="72"/>
      <c r="B453" s="103"/>
      <c r="C453" s="124" t="s">
        <v>28</v>
      </c>
      <c r="D453" s="43" t="s">
        <v>14</v>
      </c>
      <c r="E453" s="43" t="s">
        <v>14</v>
      </c>
      <c r="F453" s="44" t="s">
        <v>29</v>
      </c>
      <c r="G453" s="144">
        <v>247500</v>
      </c>
      <c r="H453" s="45">
        <v>301500</v>
      </c>
      <c r="I453" s="71">
        <v>287267.77</v>
      </c>
      <c r="J453" s="123"/>
    </row>
    <row r="454" spans="1:10" s="28" customFormat="1" ht="15" customHeight="1" x14ac:dyDescent="0.2">
      <c r="A454" s="72"/>
      <c r="B454" s="103"/>
      <c r="C454" s="124" t="s">
        <v>30</v>
      </c>
      <c r="D454" s="43" t="s">
        <v>14</v>
      </c>
      <c r="E454" s="43" t="s">
        <v>14</v>
      </c>
      <c r="F454" s="44" t="s">
        <v>31</v>
      </c>
      <c r="G454" s="144">
        <v>3000</v>
      </c>
      <c r="H454" s="45">
        <v>3296</v>
      </c>
      <c r="I454" s="71">
        <v>1953.25</v>
      </c>
      <c r="J454" s="123"/>
    </row>
    <row r="455" spans="1:10" s="28" customFormat="1" ht="15" customHeight="1" x14ac:dyDescent="0.2">
      <c r="A455" s="72"/>
      <c r="B455" s="103"/>
      <c r="C455" s="124" t="s">
        <v>32</v>
      </c>
      <c r="D455" s="43" t="s">
        <v>14</v>
      </c>
      <c r="E455" s="43" t="s">
        <v>14</v>
      </c>
      <c r="F455" s="44" t="s">
        <v>33</v>
      </c>
      <c r="G455" s="144">
        <v>0</v>
      </c>
      <c r="H455" s="45">
        <v>0</v>
      </c>
      <c r="I455" s="71">
        <v>0</v>
      </c>
      <c r="J455" s="123"/>
    </row>
    <row r="456" spans="1:10" s="28" customFormat="1" ht="15" customHeight="1" x14ac:dyDescent="0.2">
      <c r="A456" s="72"/>
      <c r="B456" s="103"/>
      <c r="C456" s="124" t="s">
        <v>34</v>
      </c>
      <c r="D456" s="43" t="s">
        <v>14</v>
      </c>
      <c r="E456" s="43" t="s">
        <v>14</v>
      </c>
      <c r="F456" s="44" t="s">
        <v>35</v>
      </c>
      <c r="G456" s="144">
        <v>0</v>
      </c>
      <c r="H456" s="45">
        <v>1239796</v>
      </c>
      <c r="I456" s="71">
        <v>274668.90999999997</v>
      </c>
      <c r="J456" s="123"/>
    </row>
    <row r="457" spans="1:10" s="28" customFormat="1" ht="15" customHeight="1" x14ac:dyDescent="0.2">
      <c r="A457" s="72"/>
      <c r="B457" s="103"/>
      <c r="C457" s="124"/>
      <c r="D457" s="43"/>
      <c r="E457" s="43"/>
      <c r="F457" s="85" t="s">
        <v>26</v>
      </c>
      <c r="G457" s="144">
        <v>0</v>
      </c>
      <c r="H457" s="45">
        <v>1223768</v>
      </c>
      <c r="I457" s="71">
        <v>258640.99</v>
      </c>
      <c r="J457" s="123"/>
    </row>
    <row r="458" spans="1:10" s="28" customFormat="1" ht="15" customHeight="1" x14ac:dyDescent="0.2">
      <c r="A458" s="72"/>
      <c r="B458" s="103"/>
      <c r="C458" s="124"/>
      <c r="D458" s="43"/>
      <c r="E458" s="43"/>
      <c r="F458" s="86" t="s">
        <v>27</v>
      </c>
      <c r="G458" s="144">
        <v>0</v>
      </c>
      <c r="H458" s="45">
        <v>16028</v>
      </c>
      <c r="I458" s="71">
        <v>16027.92</v>
      </c>
      <c r="J458" s="123"/>
    </row>
    <row r="459" spans="1:10" s="28" customFormat="1" ht="15" customHeight="1" x14ac:dyDescent="0.2">
      <c r="A459" s="72"/>
      <c r="B459" s="103"/>
      <c r="C459" s="124" t="s">
        <v>36</v>
      </c>
      <c r="D459" s="43" t="s">
        <v>14</v>
      </c>
      <c r="E459" s="43" t="s">
        <v>14</v>
      </c>
      <c r="F459" s="44" t="s">
        <v>37</v>
      </c>
      <c r="G459" s="144">
        <v>0</v>
      </c>
      <c r="H459" s="45">
        <v>0</v>
      </c>
      <c r="I459" s="71">
        <v>0</v>
      </c>
      <c r="J459" s="123"/>
    </row>
    <row r="460" spans="1:10" s="28" customFormat="1" ht="15" customHeight="1" x14ac:dyDescent="0.2">
      <c r="A460" s="72"/>
      <c r="B460" s="103"/>
      <c r="C460" s="124" t="s">
        <v>38</v>
      </c>
      <c r="D460" s="43" t="s">
        <v>14</v>
      </c>
      <c r="E460" s="43" t="s">
        <v>14</v>
      </c>
      <c r="F460" s="44" t="s">
        <v>39</v>
      </c>
      <c r="G460" s="144">
        <v>0</v>
      </c>
      <c r="H460" s="45">
        <v>0</v>
      </c>
      <c r="I460" s="71">
        <v>0</v>
      </c>
      <c r="J460" s="123"/>
    </row>
    <row r="461" spans="1:10" s="28" customFormat="1" ht="15" customHeight="1" x14ac:dyDescent="0.2">
      <c r="A461" s="72"/>
      <c r="B461" s="103"/>
      <c r="C461" s="124" t="s">
        <v>40</v>
      </c>
      <c r="D461" s="43" t="s">
        <v>14</v>
      </c>
      <c r="E461" s="43" t="s">
        <v>14</v>
      </c>
      <c r="F461" s="44" t="s">
        <v>41</v>
      </c>
      <c r="G461" s="144">
        <v>0</v>
      </c>
      <c r="H461" s="45">
        <v>0</v>
      </c>
      <c r="I461" s="71">
        <v>0</v>
      </c>
      <c r="J461" s="123"/>
    </row>
    <row r="462" spans="1:10" s="28" customFormat="1" ht="15" customHeight="1" x14ac:dyDescent="0.2">
      <c r="A462" s="72"/>
      <c r="B462" s="103"/>
      <c r="C462" s="124" t="s">
        <v>42</v>
      </c>
      <c r="D462" s="43" t="s">
        <v>14</v>
      </c>
      <c r="E462" s="43" t="s">
        <v>14</v>
      </c>
      <c r="F462" s="44" t="s">
        <v>43</v>
      </c>
      <c r="G462" s="144">
        <v>0</v>
      </c>
      <c r="H462" s="45">
        <v>0</v>
      </c>
      <c r="I462" s="71">
        <v>0</v>
      </c>
      <c r="J462" s="123"/>
    </row>
    <row r="463" spans="1:10" s="28" customFormat="1" ht="15" customHeight="1" x14ac:dyDescent="0.2">
      <c r="A463" s="72"/>
      <c r="B463" s="103"/>
      <c r="C463" s="124" t="s">
        <v>44</v>
      </c>
      <c r="D463" s="43" t="s">
        <v>14</v>
      </c>
      <c r="E463" s="43" t="s">
        <v>14</v>
      </c>
      <c r="F463" s="44" t="s">
        <v>45</v>
      </c>
      <c r="G463" s="144">
        <v>0</v>
      </c>
      <c r="H463" s="45">
        <v>2190</v>
      </c>
      <c r="I463" s="71">
        <v>2189.66</v>
      </c>
      <c r="J463" s="123"/>
    </row>
    <row r="464" spans="1:10" s="28" customFormat="1" ht="15" customHeight="1" x14ac:dyDescent="0.2">
      <c r="A464" s="72"/>
      <c r="B464" s="103"/>
      <c r="C464" s="50" t="s">
        <v>46</v>
      </c>
      <c r="D464" s="51" t="s">
        <v>14</v>
      </c>
      <c r="E464" s="51" t="s">
        <v>14</v>
      </c>
      <c r="F464" s="52" t="s">
        <v>47</v>
      </c>
      <c r="G464" s="144">
        <v>0</v>
      </c>
      <c r="H464" s="45">
        <v>34541</v>
      </c>
      <c r="I464" s="71">
        <v>34537.83</v>
      </c>
      <c r="J464" s="123"/>
    </row>
    <row r="465" spans="1:10" s="28" customFormat="1" ht="15" customHeight="1" x14ac:dyDescent="0.2">
      <c r="A465" s="72"/>
      <c r="B465" s="151" t="s">
        <v>122</v>
      </c>
      <c r="C465" s="152"/>
      <c r="D465" s="152"/>
      <c r="E465" s="152"/>
      <c r="F465" s="153"/>
      <c r="G465" s="108">
        <f>+SUM(G445:G464)-G457-G458-G451-G452</f>
        <v>12619465</v>
      </c>
      <c r="H465" s="55">
        <f>+SUM(H445:H464)-H457-H458-H451-H452</f>
        <v>15291595</v>
      </c>
      <c r="I465" s="56">
        <f>+SUM(I445:I464)-I457-I458-I451-I452</f>
        <v>14219565.020000001</v>
      </c>
      <c r="J465" s="123"/>
    </row>
    <row r="466" spans="1:10" s="28" customFormat="1" ht="15" customHeight="1" x14ac:dyDescent="0.2">
      <c r="A466" s="72"/>
      <c r="B466" s="158" t="s">
        <v>123</v>
      </c>
      <c r="C466" s="122" t="s">
        <v>13</v>
      </c>
      <c r="D466" s="43" t="s">
        <v>14</v>
      </c>
      <c r="E466" s="43" t="s">
        <v>14</v>
      </c>
      <c r="F466" s="44" t="s">
        <v>15</v>
      </c>
      <c r="G466" s="144">
        <v>0</v>
      </c>
      <c r="H466" s="45">
        <v>0</v>
      </c>
      <c r="I466" s="71">
        <v>0</v>
      </c>
      <c r="J466" s="123"/>
    </row>
    <row r="467" spans="1:10" s="28" customFormat="1" ht="15" customHeight="1" x14ac:dyDescent="0.2">
      <c r="A467" s="72"/>
      <c r="B467" s="159"/>
      <c r="C467" s="122" t="s">
        <v>16</v>
      </c>
      <c r="D467" s="43" t="s">
        <v>14</v>
      </c>
      <c r="E467" s="43" t="s">
        <v>14</v>
      </c>
      <c r="F467" s="44" t="s">
        <v>17</v>
      </c>
      <c r="G467" s="144">
        <v>0</v>
      </c>
      <c r="H467" s="45">
        <v>0</v>
      </c>
      <c r="I467" s="71">
        <v>0</v>
      </c>
      <c r="J467" s="123"/>
    </row>
    <row r="468" spans="1:10" s="28" customFormat="1" ht="15" customHeight="1" x14ac:dyDescent="0.2">
      <c r="A468" s="72"/>
      <c r="B468" s="103"/>
      <c r="C468" s="124" t="s">
        <v>18</v>
      </c>
      <c r="D468" s="43" t="s">
        <v>14</v>
      </c>
      <c r="E468" s="43" t="s">
        <v>14</v>
      </c>
      <c r="F468" s="44" t="s">
        <v>19</v>
      </c>
      <c r="G468" s="144">
        <v>0</v>
      </c>
      <c r="H468" s="45">
        <v>0</v>
      </c>
      <c r="I468" s="71">
        <v>0</v>
      </c>
      <c r="J468" s="123"/>
    </row>
    <row r="469" spans="1:10" s="28" customFormat="1" ht="15" customHeight="1" x14ac:dyDescent="0.2">
      <c r="A469" s="72"/>
      <c r="B469" s="103"/>
      <c r="C469" s="124" t="s">
        <v>20</v>
      </c>
      <c r="D469" s="43" t="s">
        <v>14</v>
      </c>
      <c r="E469" s="43" t="s">
        <v>14</v>
      </c>
      <c r="F469" s="44" t="s">
        <v>21</v>
      </c>
      <c r="G469" s="144">
        <v>5850</v>
      </c>
      <c r="H469" s="45">
        <v>5850</v>
      </c>
      <c r="I469" s="71">
        <v>3258.2200000000003</v>
      </c>
      <c r="J469" s="123"/>
    </row>
    <row r="470" spans="1:10" s="28" customFormat="1" ht="15" customHeight="1" x14ac:dyDescent="0.2">
      <c r="A470" s="72"/>
      <c r="B470" s="103"/>
      <c r="C470" s="124" t="s">
        <v>22</v>
      </c>
      <c r="D470" s="43" t="s">
        <v>14</v>
      </c>
      <c r="E470" s="43" t="s">
        <v>14</v>
      </c>
      <c r="F470" s="44" t="s">
        <v>23</v>
      </c>
      <c r="G470" s="144">
        <v>0</v>
      </c>
      <c r="H470" s="45">
        <v>0</v>
      </c>
      <c r="I470" s="71">
        <v>0</v>
      </c>
      <c r="J470" s="123"/>
    </row>
    <row r="471" spans="1:10" s="28" customFormat="1" ht="15" customHeight="1" x14ac:dyDescent="0.2">
      <c r="A471" s="72"/>
      <c r="B471" s="103"/>
      <c r="C471" s="124" t="s">
        <v>24</v>
      </c>
      <c r="D471" s="43" t="s">
        <v>14</v>
      </c>
      <c r="E471" s="43" t="s">
        <v>14</v>
      </c>
      <c r="F471" s="44" t="s">
        <v>25</v>
      </c>
      <c r="G471" s="144">
        <v>7648420</v>
      </c>
      <c r="H471" s="45">
        <v>8283206</v>
      </c>
      <c r="I471" s="71">
        <v>8235909.2199999988</v>
      </c>
      <c r="J471" s="123"/>
    </row>
    <row r="472" spans="1:10" s="28" customFormat="1" ht="15" customHeight="1" x14ac:dyDescent="0.2">
      <c r="A472" s="72"/>
      <c r="B472" s="103"/>
      <c r="C472" s="124"/>
      <c r="D472" s="43"/>
      <c r="E472" s="43"/>
      <c r="F472" s="85" t="s">
        <v>26</v>
      </c>
      <c r="G472" s="144">
        <v>7648420</v>
      </c>
      <c r="H472" s="45">
        <v>8268236</v>
      </c>
      <c r="I472" s="71">
        <v>8220940.0599999996</v>
      </c>
      <c r="J472" s="123"/>
    </row>
    <row r="473" spans="1:10" s="28" customFormat="1" ht="15" customHeight="1" x14ac:dyDescent="0.2">
      <c r="A473" s="72"/>
      <c r="B473" s="103"/>
      <c r="C473" s="124"/>
      <c r="D473" s="43"/>
      <c r="E473" s="43"/>
      <c r="F473" s="86" t="s">
        <v>27</v>
      </c>
      <c r="G473" s="144">
        <v>0</v>
      </c>
      <c r="H473" s="45">
        <v>0</v>
      </c>
      <c r="I473" s="71">
        <v>0</v>
      </c>
      <c r="J473" s="123"/>
    </row>
    <row r="474" spans="1:10" s="28" customFormat="1" ht="15" customHeight="1" x14ac:dyDescent="0.2">
      <c r="A474" s="72"/>
      <c r="B474" s="103"/>
      <c r="C474" s="124" t="s">
        <v>28</v>
      </c>
      <c r="D474" s="43" t="s">
        <v>14</v>
      </c>
      <c r="E474" s="43" t="s">
        <v>14</v>
      </c>
      <c r="F474" s="44" t="s">
        <v>29</v>
      </c>
      <c r="G474" s="144">
        <v>137600</v>
      </c>
      <c r="H474" s="45">
        <v>139700</v>
      </c>
      <c r="I474" s="71">
        <v>118934.72000000002</v>
      </c>
      <c r="J474" s="123"/>
    </row>
    <row r="475" spans="1:10" s="28" customFormat="1" ht="15" customHeight="1" x14ac:dyDescent="0.2">
      <c r="A475" s="72"/>
      <c r="B475" s="103"/>
      <c r="C475" s="124" t="s">
        <v>30</v>
      </c>
      <c r="D475" s="43" t="s">
        <v>14</v>
      </c>
      <c r="E475" s="43" t="s">
        <v>14</v>
      </c>
      <c r="F475" s="44" t="s">
        <v>31</v>
      </c>
      <c r="G475" s="144">
        <v>2500</v>
      </c>
      <c r="H475" s="45">
        <v>3500</v>
      </c>
      <c r="I475" s="71">
        <v>3249.11</v>
      </c>
      <c r="J475" s="123"/>
    </row>
    <row r="476" spans="1:10" s="28" customFormat="1" ht="15" customHeight="1" x14ac:dyDescent="0.2">
      <c r="A476" s="72"/>
      <c r="B476" s="103"/>
      <c r="C476" s="124" t="s">
        <v>32</v>
      </c>
      <c r="D476" s="43" t="s">
        <v>14</v>
      </c>
      <c r="E476" s="43" t="s">
        <v>14</v>
      </c>
      <c r="F476" s="44" t="s">
        <v>33</v>
      </c>
      <c r="G476" s="144">
        <v>0</v>
      </c>
      <c r="H476" s="45">
        <v>0</v>
      </c>
      <c r="I476" s="71">
        <v>0</v>
      </c>
      <c r="J476" s="123"/>
    </row>
    <row r="477" spans="1:10" s="28" customFormat="1" ht="15" customHeight="1" x14ac:dyDescent="0.2">
      <c r="A477" s="72"/>
      <c r="B477" s="103"/>
      <c r="C477" s="124" t="s">
        <v>34</v>
      </c>
      <c r="D477" s="43" t="s">
        <v>14</v>
      </c>
      <c r="E477" s="43" t="s">
        <v>14</v>
      </c>
      <c r="F477" s="44" t="s">
        <v>35</v>
      </c>
      <c r="G477" s="144">
        <v>0</v>
      </c>
      <c r="H477" s="45">
        <v>887380</v>
      </c>
      <c r="I477" s="71">
        <v>345134.77</v>
      </c>
      <c r="J477" s="123"/>
    </row>
    <row r="478" spans="1:10" s="28" customFormat="1" ht="15" customHeight="1" x14ac:dyDescent="0.2">
      <c r="A478" s="72"/>
      <c r="B478" s="103"/>
      <c r="C478" s="124"/>
      <c r="D478" s="43"/>
      <c r="E478" s="43"/>
      <c r="F478" s="85" t="s">
        <v>26</v>
      </c>
      <c r="G478" s="144">
        <v>0</v>
      </c>
      <c r="H478" s="45">
        <v>887380</v>
      </c>
      <c r="I478" s="71">
        <v>345134.77</v>
      </c>
      <c r="J478" s="123"/>
    </row>
    <row r="479" spans="1:10" s="28" customFormat="1" ht="15" customHeight="1" x14ac:dyDescent="0.2">
      <c r="A479" s="72"/>
      <c r="B479" s="103"/>
      <c r="C479" s="124"/>
      <c r="D479" s="43"/>
      <c r="E479" s="43"/>
      <c r="F479" s="86" t="s">
        <v>27</v>
      </c>
      <c r="G479" s="144">
        <v>0</v>
      </c>
      <c r="H479" s="45">
        <v>0</v>
      </c>
      <c r="I479" s="71">
        <v>0</v>
      </c>
      <c r="J479" s="123"/>
    </row>
    <row r="480" spans="1:10" s="28" customFormat="1" ht="15" customHeight="1" x14ac:dyDescent="0.2">
      <c r="A480" s="72"/>
      <c r="B480" s="103"/>
      <c r="C480" s="124" t="s">
        <v>36</v>
      </c>
      <c r="D480" s="43" t="s">
        <v>14</v>
      </c>
      <c r="E480" s="43" t="s">
        <v>14</v>
      </c>
      <c r="F480" s="44" t="s">
        <v>37</v>
      </c>
      <c r="G480" s="144">
        <v>0</v>
      </c>
      <c r="H480" s="45">
        <v>0</v>
      </c>
      <c r="I480" s="71">
        <v>0</v>
      </c>
      <c r="J480" s="123"/>
    </row>
    <row r="481" spans="1:10" s="28" customFormat="1" ht="15" customHeight="1" x14ac:dyDescent="0.2">
      <c r="A481" s="72"/>
      <c r="B481" s="103"/>
      <c r="C481" s="124" t="s">
        <v>38</v>
      </c>
      <c r="D481" s="43" t="s">
        <v>14</v>
      </c>
      <c r="E481" s="43" t="s">
        <v>14</v>
      </c>
      <c r="F481" s="44" t="s">
        <v>39</v>
      </c>
      <c r="G481" s="144">
        <v>0</v>
      </c>
      <c r="H481" s="45">
        <v>0</v>
      </c>
      <c r="I481" s="71">
        <v>0</v>
      </c>
      <c r="J481" s="123"/>
    </row>
    <row r="482" spans="1:10" s="28" customFormat="1" ht="15" customHeight="1" x14ac:dyDescent="0.2">
      <c r="A482" s="72"/>
      <c r="B482" s="103"/>
      <c r="C482" s="124" t="s">
        <v>40</v>
      </c>
      <c r="D482" s="43" t="s">
        <v>14</v>
      </c>
      <c r="E482" s="43" t="s">
        <v>14</v>
      </c>
      <c r="F482" s="44" t="s">
        <v>41</v>
      </c>
      <c r="G482" s="144">
        <v>0</v>
      </c>
      <c r="H482" s="45">
        <v>0</v>
      </c>
      <c r="I482" s="71">
        <v>0</v>
      </c>
      <c r="J482" s="123"/>
    </row>
    <row r="483" spans="1:10" s="28" customFormat="1" ht="15" customHeight="1" x14ac:dyDescent="0.2">
      <c r="A483" s="72"/>
      <c r="B483" s="103"/>
      <c r="C483" s="124" t="s">
        <v>42</v>
      </c>
      <c r="D483" s="43" t="s">
        <v>14</v>
      </c>
      <c r="E483" s="43" t="s">
        <v>14</v>
      </c>
      <c r="F483" s="44" t="s">
        <v>43</v>
      </c>
      <c r="G483" s="144">
        <v>0</v>
      </c>
      <c r="H483" s="45">
        <v>0</v>
      </c>
      <c r="I483" s="71">
        <v>0</v>
      </c>
      <c r="J483" s="123"/>
    </row>
    <row r="484" spans="1:10" s="28" customFormat="1" ht="15" customHeight="1" x14ac:dyDescent="0.2">
      <c r="A484" s="72"/>
      <c r="B484" s="103"/>
      <c r="C484" s="124" t="s">
        <v>44</v>
      </c>
      <c r="D484" s="43" t="s">
        <v>14</v>
      </c>
      <c r="E484" s="43" t="s">
        <v>14</v>
      </c>
      <c r="F484" s="44" t="s">
        <v>45</v>
      </c>
      <c r="G484" s="144">
        <v>0</v>
      </c>
      <c r="H484" s="45">
        <v>18130</v>
      </c>
      <c r="I484" s="71">
        <v>18129.52</v>
      </c>
      <c r="J484" s="123"/>
    </row>
    <row r="485" spans="1:10" s="28" customFormat="1" ht="15" customHeight="1" x14ac:dyDescent="0.2">
      <c r="A485" s="72"/>
      <c r="B485" s="103"/>
      <c r="C485" s="50" t="s">
        <v>46</v>
      </c>
      <c r="D485" s="51" t="s">
        <v>14</v>
      </c>
      <c r="E485" s="51" t="s">
        <v>14</v>
      </c>
      <c r="F485" s="52" t="s">
        <v>47</v>
      </c>
      <c r="G485" s="144">
        <v>0</v>
      </c>
      <c r="H485" s="45">
        <v>44216</v>
      </c>
      <c r="I485" s="71">
        <v>44208.73</v>
      </c>
      <c r="J485" s="123"/>
    </row>
    <row r="486" spans="1:10" s="28" customFormat="1" ht="15" customHeight="1" x14ac:dyDescent="0.2">
      <c r="A486" s="72"/>
      <c r="B486" s="151" t="s">
        <v>124</v>
      </c>
      <c r="C486" s="152"/>
      <c r="D486" s="152"/>
      <c r="E486" s="152"/>
      <c r="F486" s="153"/>
      <c r="G486" s="108">
        <f>+SUM(G466:G485)-G478-G479-G472-G473</f>
        <v>7794370</v>
      </c>
      <c r="H486" s="55">
        <f>+SUM(H466:H485)-H478-H479-H472-H473</f>
        <v>9381982</v>
      </c>
      <c r="I486" s="56">
        <f>+SUM(I466:I485)-I478-I479-I472-I473</f>
        <v>8768824.2899999991</v>
      </c>
      <c r="J486" s="123"/>
    </row>
    <row r="487" spans="1:10" s="28" customFormat="1" ht="15" customHeight="1" x14ac:dyDescent="0.2">
      <c r="A487" s="72"/>
      <c r="B487" s="158" t="s">
        <v>125</v>
      </c>
      <c r="C487" s="122" t="s">
        <v>13</v>
      </c>
      <c r="D487" s="43" t="s">
        <v>14</v>
      </c>
      <c r="E487" s="43" t="s">
        <v>14</v>
      </c>
      <c r="F487" s="44" t="s">
        <v>15</v>
      </c>
      <c r="G487" s="144">
        <v>0</v>
      </c>
      <c r="H487" s="45">
        <v>0</v>
      </c>
      <c r="I487" s="71">
        <v>0</v>
      </c>
      <c r="J487" s="123"/>
    </row>
    <row r="488" spans="1:10" s="28" customFormat="1" ht="15" customHeight="1" x14ac:dyDescent="0.2">
      <c r="A488" s="72"/>
      <c r="B488" s="159"/>
      <c r="C488" s="122" t="s">
        <v>16</v>
      </c>
      <c r="D488" s="43" t="s">
        <v>14</v>
      </c>
      <c r="E488" s="43" t="s">
        <v>14</v>
      </c>
      <c r="F488" s="44" t="s">
        <v>17</v>
      </c>
      <c r="G488" s="144">
        <v>0</v>
      </c>
      <c r="H488" s="45">
        <v>0</v>
      </c>
      <c r="I488" s="71">
        <v>0</v>
      </c>
      <c r="J488" s="123"/>
    </row>
    <row r="489" spans="1:10" s="28" customFormat="1" ht="15" customHeight="1" x14ac:dyDescent="0.2">
      <c r="A489" s="72"/>
      <c r="B489" s="103"/>
      <c r="C489" s="124" t="s">
        <v>18</v>
      </c>
      <c r="D489" s="43" t="s">
        <v>14</v>
      </c>
      <c r="E489" s="43" t="s">
        <v>14</v>
      </c>
      <c r="F489" s="44" t="s">
        <v>19</v>
      </c>
      <c r="G489" s="144">
        <v>0</v>
      </c>
      <c r="H489" s="45">
        <v>0</v>
      </c>
      <c r="I489" s="71">
        <v>0</v>
      </c>
      <c r="J489" s="123"/>
    </row>
    <row r="490" spans="1:10" s="28" customFormat="1" ht="15" customHeight="1" x14ac:dyDescent="0.2">
      <c r="A490" s="72"/>
      <c r="B490" s="103"/>
      <c r="C490" s="124" t="s">
        <v>20</v>
      </c>
      <c r="D490" s="43" t="s">
        <v>14</v>
      </c>
      <c r="E490" s="43" t="s">
        <v>14</v>
      </c>
      <c r="F490" s="44" t="s">
        <v>21</v>
      </c>
      <c r="G490" s="144">
        <v>5000</v>
      </c>
      <c r="H490" s="45">
        <v>5000</v>
      </c>
      <c r="I490" s="71">
        <v>2920.5299999999997</v>
      </c>
      <c r="J490" s="123"/>
    </row>
    <row r="491" spans="1:10" s="28" customFormat="1" ht="15" customHeight="1" x14ac:dyDescent="0.2">
      <c r="A491" s="72"/>
      <c r="B491" s="103"/>
      <c r="C491" s="124" t="s">
        <v>22</v>
      </c>
      <c r="D491" s="43" t="s">
        <v>14</v>
      </c>
      <c r="E491" s="43" t="s">
        <v>14</v>
      </c>
      <c r="F491" s="44" t="s">
        <v>23</v>
      </c>
      <c r="G491" s="144">
        <v>0</v>
      </c>
      <c r="H491" s="45">
        <v>0</v>
      </c>
      <c r="I491" s="71">
        <v>0</v>
      </c>
      <c r="J491" s="123"/>
    </row>
    <row r="492" spans="1:10" s="28" customFormat="1" ht="15" customHeight="1" x14ac:dyDescent="0.2">
      <c r="A492" s="72"/>
      <c r="B492" s="103"/>
      <c r="C492" s="124" t="s">
        <v>24</v>
      </c>
      <c r="D492" s="43" t="s">
        <v>14</v>
      </c>
      <c r="E492" s="43" t="s">
        <v>14</v>
      </c>
      <c r="F492" s="44" t="s">
        <v>25</v>
      </c>
      <c r="G492" s="144">
        <v>7254690</v>
      </c>
      <c r="H492" s="45">
        <v>7478977</v>
      </c>
      <c r="I492" s="71">
        <v>7436540.0499999998</v>
      </c>
      <c r="J492" s="123"/>
    </row>
    <row r="493" spans="1:10" s="28" customFormat="1" ht="15" customHeight="1" x14ac:dyDescent="0.2">
      <c r="A493" s="72"/>
      <c r="B493" s="103"/>
      <c r="C493" s="124"/>
      <c r="D493" s="43"/>
      <c r="E493" s="43"/>
      <c r="F493" s="85" t="s">
        <v>26</v>
      </c>
      <c r="G493" s="144">
        <v>7254190</v>
      </c>
      <c r="H493" s="45">
        <v>7478477</v>
      </c>
      <c r="I493" s="71">
        <v>7436540.0499999998</v>
      </c>
      <c r="J493" s="123"/>
    </row>
    <row r="494" spans="1:10" s="28" customFormat="1" ht="15" customHeight="1" x14ac:dyDescent="0.2">
      <c r="A494" s="72"/>
      <c r="B494" s="103"/>
      <c r="C494" s="124"/>
      <c r="D494" s="43"/>
      <c r="E494" s="43"/>
      <c r="F494" s="86" t="s">
        <v>27</v>
      </c>
      <c r="G494" s="144">
        <v>0</v>
      </c>
      <c r="H494" s="45">
        <v>0</v>
      </c>
      <c r="I494" s="71">
        <v>0</v>
      </c>
      <c r="J494" s="123"/>
    </row>
    <row r="495" spans="1:10" s="28" customFormat="1" ht="15" customHeight="1" x14ac:dyDescent="0.2">
      <c r="A495" s="72"/>
      <c r="B495" s="103"/>
      <c r="C495" s="124" t="s">
        <v>28</v>
      </c>
      <c r="D495" s="43" t="s">
        <v>14</v>
      </c>
      <c r="E495" s="43" t="s">
        <v>14</v>
      </c>
      <c r="F495" s="44" t="s">
        <v>29</v>
      </c>
      <c r="G495" s="144">
        <v>93400</v>
      </c>
      <c r="H495" s="45">
        <v>116813</v>
      </c>
      <c r="I495" s="71">
        <v>105867.25000000001</v>
      </c>
      <c r="J495" s="123"/>
    </row>
    <row r="496" spans="1:10" s="28" customFormat="1" ht="15" customHeight="1" x14ac:dyDescent="0.2">
      <c r="A496" s="72"/>
      <c r="B496" s="103"/>
      <c r="C496" s="124" t="s">
        <v>30</v>
      </c>
      <c r="D496" s="43" t="s">
        <v>14</v>
      </c>
      <c r="E496" s="43" t="s">
        <v>14</v>
      </c>
      <c r="F496" s="44" t="s">
        <v>31</v>
      </c>
      <c r="G496" s="144">
        <v>1500</v>
      </c>
      <c r="H496" s="45">
        <v>1500</v>
      </c>
      <c r="I496" s="71">
        <v>939.63</v>
      </c>
      <c r="J496" s="123"/>
    </row>
    <row r="497" spans="1:10" s="28" customFormat="1" ht="15" customHeight="1" x14ac:dyDescent="0.2">
      <c r="A497" s="72"/>
      <c r="B497" s="103"/>
      <c r="C497" s="124" t="s">
        <v>32</v>
      </c>
      <c r="D497" s="43" t="s">
        <v>14</v>
      </c>
      <c r="E497" s="43" t="s">
        <v>14</v>
      </c>
      <c r="F497" s="44" t="s">
        <v>33</v>
      </c>
      <c r="G497" s="144">
        <v>0</v>
      </c>
      <c r="H497" s="45">
        <v>0</v>
      </c>
      <c r="I497" s="71">
        <v>0</v>
      </c>
      <c r="J497" s="123"/>
    </row>
    <row r="498" spans="1:10" s="28" customFormat="1" ht="15" customHeight="1" x14ac:dyDescent="0.2">
      <c r="A498" s="72"/>
      <c r="B498" s="103"/>
      <c r="C498" s="124" t="s">
        <v>34</v>
      </c>
      <c r="D498" s="43" t="s">
        <v>14</v>
      </c>
      <c r="E498" s="43" t="s">
        <v>14</v>
      </c>
      <c r="F498" s="44" t="s">
        <v>35</v>
      </c>
      <c r="G498" s="144">
        <v>0</v>
      </c>
      <c r="H498" s="45">
        <v>558615</v>
      </c>
      <c r="I498" s="71">
        <v>234435.20000000001</v>
      </c>
      <c r="J498" s="123"/>
    </row>
    <row r="499" spans="1:10" s="28" customFormat="1" ht="15" customHeight="1" x14ac:dyDescent="0.2">
      <c r="A499" s="72"/>
      <c r="B499" s="103"/>
      <c r="C499" s="124"/>
      <c r="D499" s="43"/>
      <c r="E499" s="43"/>
      <c r="F499" s="85" t="s">
        <v>26</v>
      </c>
      <c r="G499" s="144">
        <v>0</v>
      </c>
      <c r="H499" s="45">
        <v>558615</v>
      </c>
      <c r="I499" s="71">
        <v>234435.20000000001</v>
      </c>
      <c r="J499" s="123"/>
    </row>
    <row r="500" spans="1:10" s="28" customFormat="1" ht="15" customHeight="1" x14ac:dyDescent="0.2">
      <c r="A500" s="72"/>
      <c r="B500" s="103"/>
      <c r="C500" s="124"/>
      <c r="D500" s="43"/>
      <c r="E500" s="43"/>
      <c r="F500" s="86" t="s">
        <v>27</v>
      </c>
      <c r="G500" s="144">
        <v>0</v>
      </c>
      <c r="H500" s="45">
        <v>0</v>
      </c>
      <c r="I500" s="71">
        <v>0</v>
      </c>
      <c r="J500" s="123"/>
    </row>
    <row r="501" spans="1:10" s="28" customFormat="1" ht="15" customHeight="1" x14ac:dyDescent="0.2">
      <c r="A501" s="72"/>
      <c r="B501" s="103"/>
      <c r="C501" s="124" t="s">
        <v>36</v>
      </c>
      <c r="D501" s="43" t="s">
        <v>14</v>
      </c>
      <c r="E501" s="43" t="s">
        <v>14</v>
      </c>
      <c r="F501" s="44" t="s">
        <v>37</v>
      </c>
      <c r="G501" s="144">
        <v>0</v>
      </c>
      <c r="H501" s="45">
        <v>0</v>
      </c>
      <c r="I501" s="71">
        <v>0</v>
      </c>
      <c r="J501" s="123"/>
    </row>
    <row r="502" spans="1:10" s="28" customFormat="1" ht="15" customHeight="1" x14ac:dyDescent="0.2">
      <c r="A502" s="72"/>
      <c r="B502" s="103"/>
      <c r="C502" s="124" t="s">
        <v>38</v>
      </c>
      <c r="D502" s="43" t="s">
        <v>14</v>
      </c>
      <c r="E502" s="43" t="s">
        <v>14</v>
      </c>
      <c r="F502" s="44" t="s">
        <v>39</v>
      </c>
      <c r="G502" s="144">
        <v>0</v>
      </c>
      <c r="H502" s="45">
        <v>0</v>
      </c>
      <c r="I502" s="71">
        <v>0</v>
      </c>
      <c r="J502" s="123"/>
    </row>
    <row r="503" spans="1:10" s="28" customFormat="1" ht="15" customHeight="1" x14ac:dyDescent="0.2">
      <c r="A503" s="72"/>
      <c r="B503" s="103"/>
      <c r="C503" s="124" t="s">
        <v>40</v>
      </c>
      <c r="D503" s="43" t="s">
        <v>14</v>
      </c>
      <c r="E503" s="43" t="s">
        <v>14</v>
      </c>
      <c r="F503" s="44" t="s">
        <v>41</v>
      </c>
      <c r="G503" s="144">
        <v>0</v>
      </c>
      <c r="H503" s="45">
        <v>0</v>
      </c>
      <c r="I503" s="71">
        <v>0</v>
      </c>
      <c r="J503" s="123"/>
    </row>
    <row r="504" spans="1:10" s="28" customFormat="1" ht="15" customHeight="1" x14ac:dyDescent="0.2">
      <c r="A504" s="72"/>
      <c r="B504" s="103"/>
      <c r="C504" s="124" t="s">
        <v>42</v>
      </c>
      <c r="D504" s="43" t="s">
        <v>14</v>
      </c>
      <c r="E504" s="43" t="s">
        <v>14</v>
      </c>
      <c r="F504" s="44" t="s">
        <v>43</v>
      </c>
      <c r="G504" s="144">
        <v>0</v>
      </c>
      <c r="H504" s="45">
        <v>0</v>
      </c>
      <c r="I504" s="71">
        <v>0</v>
      </c>
      <c r="J504" s="123"/>
    </row>
    <row r="505" spans="1:10" s="28" customFormat="1" ht="15" customHeight="1" x14ac:dyDescent="0.2">
      <c r="A505" s="72"/>
      <c r="B505" s="103"/>
      <c r="C505" s="124" t="s">
        <v>44</v>
      </c>
      <c r="D505" s="43" t="s">
        <v>14</v>
      </c>
      <c r="E505" s="43" t="s">
        <v>14</v>
      </c>
      <c r="F505" s="44" t="s">
        <v>45</v>
      </c>
      <c r="G505" s="144">
        <v>0</v>
      </c>
      <c r="H505" s="45">
        <v>0</v>
      </c>
      <c r="I505" s="71">
        <v>0</v>
      </c>
      <c r="J505" s="123"/>
    </row>
    <row r="506" spans="1:10" s="28" customFormat="1" ht="15" customHeight="1" x14ac:dyDescent="0.2">
      <c r="A506" s="72"/>
      <c r="B506" s="103"/>
      <c r="C506" s="50" t="s">
        <v>46</v>
      </c>
      <c r="D506" s="51" t="s">
        <v>14</v>
      </c>
      <c r="E506" s="51" t="s">
        <v>14</v>
      </c>
      <c r="F506" s="52" t="s">
        <v>47</v>
      </c>
      <c r="G506" s="144">
        <v>0</v>
      </c>
      <c r="H506" s="45">
        <v>40461</v>
      </c>
      <c r="I506" s="71">
        <v>40458.26</v>
      </c>
      <c r="J506" s="123"/>
    </row>
    <row r="507" spans="1:10" s="28" customFormat="1" ht="15" customHeight="1" x14ac:dyDescent="0.2">
      <c r="A507" s="72"/>
      <c r="B507" s="151" t="s">
        <v>126</v>
      </c>
      <c r="C507" s="152"/>
      <c r="D507" s="152"/>
      <c r="E507" s="152"/>
      <c r="F507" s="153"/>
      <c r="G507" s="108">
        <f>+SUM(G487:G506)-G499-G500-G493-G494</f>
        <v>7354590</v>
      </c>
      <c r="H507" s="55">
        <f>+SUM(H487:H506)-H499-H500-H493-H494</f>
        <v>8201366</v>
      </c>
      <c r="I507" s="56">
        <f>+SUM(I487:I506)-I499-I500-I493-I494</f>
        <v>7821160.919999999</v>
      </c>
      <c r="J507" s="123"/>
    </row>
    <row r="508" spans="1:10" s="28" customFormat="1" ht="15" customHeight="1" x14ac:dyDescent="0.2">
      <c r="A508" s="72"/>
      <c r="B508" s="158" t="s">
        <v>127</v>
      </c>
      <c r="C508" s="122" t="s">
        <v>13</v>
      </c>
      <c r="D508" s="43" t="s">
        <v>14</v>
      </c>
      <c r="E508" s="43" t="s">
        <v>14</v>
      </c>
      <c r="F508" s="44" t="s">
        <v>15</v>
      </c>
      <c r="G508" s="144">
        <v>0</v>
      </c>
      <c r="H508" s="45">
        <v>0</v>
      </c>
      <c r="I508" s="71">
        <v>0</v>
      </c>
      <c r="J508" s="123"/>
    </row>
    <row r="509" spans="1:10" s="28" customFormat="1" ht="15" customHeight="1" x14ac:dyDescent="0.2">
      <c r="A509" s="72"/>
      <c r="B509" s="159"/>
      <c r="C509" s="122" t="s">
        <v>16</v>
      </c>
      <c r="D509" s="43" t="s">
        <v>14</v>
      </c>
      <c r="E509" s="43" t="s">
        <v>14</v>
      </c>
      <c r="F509" s="44" t="s">
        <v>17</v>
      </c>
      <c r="G509" s="144">
        <v>0</v>
      </c>
      <c r="H509" s="45">
        <v>0</v>
      </c>
      <c r="I509" s="71">
        <v>0</v>
      </c>
      <c r="J509" s="123"/>
    </row>
    <row r="510" spans="1:10" s="28" customFormat="1" ht="15" customHeight="1" x14ac:dyDescent="0.2">
      <c r="A510" s="72"/>
      <c r="B510" s="159"/>
      <c r="C510" s="124" t="s">
        <v>18</v>
      </c>
      <c r="D510" s="43" t="s">
        <v>14</v>
      </c>
      <c r="E510" s="43" t="s">
        <v>14</v>
      </c>
      <c r="F510" s="44" t="s">
        <v>19</v>
      </c>
      <c r="G510" s="144">
        <v>0</v>
      </c>
      <c r="H510" s="45">
        <v>0</v>
      </c>
      <c r="I510" s="71">
        <v>0</v>
      </c>
      <c r="J510" s="123"/>
    </row>
    <row r="511" spans="1:10" s="28" customFormat="1" ht="15" customHeight="1" x14ac:dyDescent="0.2">
      <c r="A511" s="72"/>
      <c r="B511" s="103"/>
      <c r="C511" s="124" t="s">
        <v>20</v>
      </c>
      <c r="D511" s="43" t="s">
        <v>14</v>
      </c>
      <c r="E511" s="43" t="s">
        <v>14</v>
      </c>
      <c r="F511" s="44" t="s">
        <v>21</v>
      </c>
      <c r="G511" s="144">
        <v>6800</v>
      </c>
      <c r="H511" s="45">
        <v>7315</v>
      </c>
      <c r="I511" s="71">
        <v>4347.75</v>
      </c>
      <c r="J511" s="123"/>
    </row>
    <row r="512" spans="1:10" s="28" customFormat="1" ht="15" customHeight="1" x14ac:dyDescent="0.2">
      <c r="A512" s="72"/>
      <c r="B512" s="103"/>
      <c r="C512" s="124" t="s">
        <v>22</v>
      </c>
      <c r="D512" s="43" t="s">
        <v>14</v>
      </c>
      <c r="E512" s="43" t="s">
        <v>14</v>
      </c>
      <c r="F512" s="44" t="s">
        <v>23</v>
      </c>
      <c r="G512" s="144">
        <v>0</v>
      </c>
      <c r="H512" s="45">
        <v>0</v>
      </c>
      <c r="I512" s="71">
        <v>0</v>
      </c>
      <c r="J512" s="123"/>
    </row>
    <row r="513" spans="1:10" s="28" customFormat="1" ht="15" customHeight="1" x14ac:dyDescent="0.2">
      <c r="A513" s="72"/>
      <c r="B513" s="103"/>
      <c r="C513" s="124" t="s">
        <v>24</v>
      </c>
      <c r="D513" s="43" t="s">
        <v>14</v>
      </c>
      <c r="E513" s="43" t="s">
        <v>14</v>
      </c>
      <c r="F513" s="44" t="s">
        <v>25</v>
      </c>
      <c r="G513" s="144">
        <v>8467169</v>
      </c>
      <c r="H513" s="45">
        <v>8640506</v>
      </c>
      <c r="I513" s="71">
        <v>8568416.1400000006</v>
      </c>
      <c r="J513" s="123"/>
    </row>
    <row r="514" spans="1:10" s="28" customFormat="1" ht="15" customHeight="1" x14ac:dyDescent="0.2">
      <c r="A514" s="72"/>
      <c r="B514" s="103"/>
      <c r="C514" s="124"/>
      <c r="D514" s="43"/>
      <c r="E514" s="43"/>
      <c r="F514" s="85" t="s">
        <v>26</v>
      </c>
      <c r="G514" s="144">
        <v>8467169</v>
      </c>
      <c r="H514" s="45">
        <v>8588619</v>
      </c>
      <c r="I514" s="71">
        <v>8516530.1400000006</v>
      </c>
      <c r="J514" s="123"/>
    </row>
    <row r="515" spans="1:10" s="28" customFormat="1" ht="15" customHeight="1" x14ac:dyDescent="0.2">
      <c r="A515" s="72"/>
      <c r="B515" s="103"/>
      <c r="C515" s="124"/>
      <c r="D515" s="43"/>
      <c r="E515" s="43"/>
      <c r="F515" s="86" t="s">
        <v>27</v>
      </c>
      <c r="G515" s="144">
        <v>0</v>
      </c>
      <c r="H515" s="45">
        <v>0</v>
      </c>
      <c r="I515" s="71">
        <v>0</v>
      </c>
      <c r="J515" s="123"/>
    </row>
    <row r="516" spans="1:10" s="28" customFormat="1" ht="15" customHeight="1" x14ac:dyDescent="0.2">
      <c r="A516" s="72"/>
      <c r="B516" s="103"/>
      <c r="C516" s="124" t="s">
        <v>28</v>
      </c>
      <c r="D516" s="43" t="s">
        <v>14</v>
      </c>
      <c r="E516" s="43" t="s">
        <v>14</v>
      </c>
      <c r="F516" s="44" t="s">
        <v>29</v>
      </c>
      <c r="G516" s="144">
        <v>115800</v>
      </c>
      <c r="H516" s="45">
        <v>115800</v>
      </c>
      <c r="I516" s="71">
        <v>77419.56</v>
      </c>
      <c r="J516" s="123"/>
    </row>
    <row r="517" spans="1:10" s="28" customFormat="1" ht="15" customHeight="1" x14ac:dyDescent="0.2">
      <c r="A517" s="72"/>
      <c r="B517" s="103"/>
      <c r="C517" s="124" t="s">
        <v>30</v>
      </c>
      <c r="D517" s="43" t="s">
        <v>14</v>
      </c>
      <c r="E517" s="43" t="s">
        <v>14</v>
      </c>
      <c r="F517" s="44" t="s">
        <v>31</v>
      </c>
      <c r="G517" s="144">
        <v>4500</v>
      </c>
      <c r="H517" s="45">
        <v>4500</v>
      </c>
      <c r="I517" s="71">
        <v>1110.3800000000001</v>
      </c>
      <c r="J517" s="123"/>
    </row>
    <row r="518" spans="1:10" s="28" customFormat="1" ht="15" customHeight="1" x14ac:dyDescent="0.2">
      <c r="A518" s="72"/>
      <c r="B518" s="103"/>
      <c r="C518" s="124" t="s">
        <v>32</v>
      </c>
      <c r="D518" s="43" t="s">
        <v>14</v>
      </c>
      <c r="E518" s="43" t="s">
        <v>14</v>
      </c>
      <c r="F518" s="44" t="s">
        <v>33</v>
      </c>
      <c r="G518" s="144">
        <v>0</v>
      </c>
      <c r="H518" s="45">
        <v>0</v>
      </c>
      <c r="I518" s="71">
        <v>0</v>
      </c>
      <c r="J518" s="123"/>
    </row>
    <row r="519" spans="1:10" s="28" customFormat="1" ht="15" customHeight="1" x14ac:dyDescent="0.2">
      <c r="A519" s="72"/>
      <c r="B519" s="103"/>
      <c r="C519" s="124" t="s">
        <v>34</v>
      </c>
      <c r="D519" s="43" t="s">
        <v>14</v>
      </c>
      <c r="E519" s="43" t="s">
        <v>14</v>
      </c>
      <c r="F519" s="44" t="s">
        <v>35</v>
      </c>
      <c r="G519" s="144">
        <v>0</v>
      </c>
      <c r="H519" s="45">
        <v>551383</v>
      </c>
      <c r="I519" s="71">
        <v>192806.53999999998</v>
      </c>
      <c r="J519" s="123"/>
    </row>
    <row r="520" spans="1:10" s="28" customFormat="1" ht="15" customHeight="1" x14ac:dyDescent="0.2">
      <c r="A520" s="72"/>
      <c r="B520" s="103"/>
      <c r="C520" s="124"/>
      <c r="D520" s="43"/>
      <c r="E520" s="43"/>
      <c r="F520" s="85" t="s">
        <v>26</v>
      </c>
      <c r="G520" s="144">
        <v>0</v>
      </c>
      <c r="H520" s="45">
        <v>518235</v>
      </c>
      <c r="I520" s="71">
        <v>159678.84</v>
      </c>
      <c r="J520" s="123"/>
    </row>
    <row r="521" spans="1:10" s="28" customFormat="1" ht="15" customHeight="1" x14ac:dyDescent="0.2">
      <c r="A521" s="72"/>
      <c r="B521" s="103"/>
      <c r="C521" s="124"/>
      <c r="D521" s="43"/>
      <c r="E521" s="43"/>
      <c r="F521" s="86" t="s">
        <v>27</v>
      </c>
      <c r="G521" s="144">
        <v>0</v>
      </c>
      <c r="H521" s="45">
        <v>33148</v>
      </c>
      <c r="I521" s="71">
        <v>33127.699999999997</v>
      </c>
      <c r="J521" s="123"/>
    </row>
    <row r="522" spans="1:10" s="28" customFormat="1" ht="15" customHeight="1" x14ac:dyDescent="0.2">
      <c r="A522" s="72"/>
      <c r="B522" s="103"/>
      <c r="C522" s="124" t="s">
        <v>36</v>
      </c>
      <c r="D522" s="43" t="s">
        <v>14</v>
      </c>
      <c r="E522" s="43" t="s">
        <v>14</v>
      </c>
      <c r="F522" s="44" t="s">
        <v>37</v>
      </c>
      <c r="G522" s="144">
        <v>0</v>
      </c>
      <c r="H522" s="45">
        <v>0</v>
      </c>
      <c r="I522" s="71">
        <v>0</v>
      </c>
      <c r="J522" s="123"/>
    </row>
    <row r="523" spans="1:10" s="28" customFormat="1" ht="15" customHeight="1" x14ac:dyDescent="0.2">
      <c r="A523" s="72"/>
      <c r="B523" s="103"/>
      <c r="C523" s="124" t="s">
        <v>38</v>
      </c>
      <c r="D523" s="43" t="s">
        <v>14</v>
      </c>
      <c r="E523" s="43" t="s">
        <v>14</v>
      </c>
      <c r="F523" s="44" t="s">
        <v>39</v>
      </c>
      <c r="G523" s="144">
        <v>0</v>
      </c>
      <c r="H523" s="45">
        <v>0</v>
      </c>
      <c r="I523" s="71">
        <v>0</v>
      </c>
      <c r="J523" s="123"/>
    </row>
    <row r="524" spans="1:10" s="28" customFormat="1" ht="15" customHeight="1" x14ac:dyDescent="0.2">
      <c r="A524" s="72"/>
      <c r="B524" s="103"/>
      <c r="C524" s="124" t="s">
        <v>40</v>
      </c>
      <c r="D524" s="43" t="s">
        <v>14</v>
      </c>
      <c r="E524" s="43" t="s">
        <v>14</v>
      </c>
      <c r="F524" s="44" t="s">
        <v>41</v>
      </c>
      <c r="G524" s="144">
        <v>0</v>
      </c>
      <c r="H524" s="45">
        <v>0</v>
      </c>
      <c r="I524" s="71">
        <v>0</v>
      </c>
      <c r="J524" s="123"/>
    </row>
    <row r="525" spans="1:10" s="28" customFormat="1" ht="15" customHeight="1" x14ac:dyDescent="0.2">
      <c r="A525" s="72"/>
      <c r="B525" s="103"/>
      <c r="C525" s="124" t="s">
        <v>42</v>
      </c>
      <c r="D525" s="43" t="s">
        <v>14</v>
      </c>
      <c r="E525" s="43" t="s">
        <v>14</v>
      </c>
      <c r="F525" s="44" t="s">
        <v>43</v>
      </c>
      <c r="G525" s="144">
        <v>0</v>
      </c>
      <c r="H525" s="45">
        <v>0</v>
      </c>
      <c r="I525" s="71">
        <v>0</v>
      </c>
      <c r="J525" s="123"/>
    </row>
    <row r="526" spans="1:10" s="28" customFormat="1" ht="15" customHeight="1" x14ac:dyDescent="0.2">
      <c r="A526" s="72"/>
      <c r="B526" s="103"/>
      <c r="C526" s="124" t="s">
        <v>44</v>
      </c>
      <c r="D526" s="43" t="s">
        <v>14</v>
      </c>
      <c r="E526" s="43" t="s">
        <v>14</v>
      </c>
      <c r="F526" s="44" t="s">
        <v>45</v>
      </c>
      <c r="G526" s="144">
        <v>0</v>
      </c>
      <c r="H526" s="45">
        <v>0</v>
      </c>
      <c r="I526" s="71">
        <v>0</v>
      </c>
      <c r="J526" s="123"/>
    </row>
    <row r="527" spans="1:10" s="28" customFormat="1" ht="15" customHeight="1" x14ac:dyDescent="0.2">
      <c r="A527" s="72"/>
      <c r="B527" s="103"/>
      <c r="C527" s="50" t="s">
        <v>46</v>
      </c>
      <c r="D527" s="51" t="s">
        <v>14</v>
      </c>
      <c r="E527" s="51" t="s">
        <v>14</v>
      </c>
      <c r="F527" s="52" t="s">
        <v>47</v>
      </c>
      <c r="G527" s="144">
        <v>0</v>
      </c>
      <c r="H527" s="45">
        <v>133911</v>
      </c>
      <c r="I527" s="71">
        <v>133905.20000000001</v>
      </c>
      <c r="J527" s="123"/>
    </row>
    <row r="528" spans="1:10" s="28" customFormat="1" ht="15" customHeight="1" x14ac:dyDescent="0.2">
      <c r="A528" s="72"/>
      <c r="B528" s="151" t="s">
        <v>128</v>
      </c>
      <c r="C528" s="152"/>
      <c r="D528" s="152"/>
      <c r="E528" s="152"/>
      <c r="F528" s="153"/>
      <c r="G528" s="108">
        <f>+SUM(G508:G527)-G520-G521-G514-G515</f>
        <v>8594269</v>
      </c>
      <c r="H528" s="55">
        <f>+SUM(H508:H527)-H520-H521-H514-H515</f>
        <v>9453415</v>
      </c>
      <c r="I528" s="56">
        <f>+SUM(I508:I527)-I520-I521-I514-I515</f>
        <v>8978005.5699999966</v>
      </c>
      <c r="J528" s="123"/>
    </row>
    <row r="529" spans="1:10" s="28" customFormat="1" ht="15" customHeight="1" x14ac:dyDescent="0.2">
      <c r="A529" s="72"/>
      <c r="B529" s="158" t="s">
        <v>129</v>
      </c>
      <c r="C529" s="122" t="s">
        <v>13</v>
      </c>
      <c r="D529" s="43" t="s">
        <v>14</v>
      </c>
      <c r="E529" s="43" t="s">
        <v>14</v>
      </c>
      <c r="F529" s="44" t="s">
        <v>15</v>
      </c>
      <c r="G529" s="144">
        <v>0</v>
      </c>
      <c r="H529" s="45">
        <v>0</v>
      </c>
      <c r="I529" s="71">
        <v>0</v>
      </c>
      <c r="J529" s="123"/>
    </row>
    <row r="530" spans="1:10" s="28" customFormat="1" ht="15" customHeight="1" x14ac:dyDescent="0.2">
      <c r="A530" s="72"/>
      <c r="B530" s="159"/>
      <c r="C530" s="122" t="s">
        <v>16</v>
      </c>
      <c r="D530" s="43" t="s">
        <v>14</v>
      </c>
      <c r="E530" s="43" t="s">
        <v>14</v>
      </c>
      <c r="F530" s="44" t="s">
        <v>17</v>
      </c>
      <c r="G530" s="144">
        <v>0</v>
      </c>
      <c r="H530" s="45">
        <v>0</v>
      </c>
      <c r="I530" s="71">
        <v>0</v>
      </c>
      <c r="J530" s="123"/>
    </row>
    <row r="531" spans="1:10" s="28" customFormat="1" ht="15" customHeight="1" x14ac:dyDescent="0.2">
      <c r="A531" s="72"/>
      <c r="B531" s="103"/>
      <c r="C531" s="124" t="s">
        <v>18</v>
      </c>
      <c r="D531" s="43" t="s">
        <v>14</v>
      </c>
      <c r="E531" s="43" t="s">
        <v>14</v>
      </c>
      <c r="F531" s="44" t="s">
        <v>19</v>
      </c>
      <c r="G531" s="144">
        <v>0</v>
      </c>
      <c r="H531" s="45">
        <v>0</v>
      </c>
      <c r="I531" s="71">
        <v>0</v>
      </c>
      <c r="J531" s="123"/>
    </row>
    <row r="532" spans="1:10" s="28" customFormat="1" ht="15" customHeight="1" x14ac:dyDescent="0.2">
      <c r="A532" s="72"/>
      <c r="B532" s="103"/>
      <c r="C532" s="124" t="s">
        <v>20</v>
      </c>
      <c r="D532" s="43" t="s">
        <v>14</v>
      </c>
      <c r="E532" s="43" t="s">
        <v>14</v>
      </c>
      <c r="F532" s="44" t="s">
        <v>21</v>
      </c>
      <c r="G532" s="144">
        <v>4000</v>
      </c>
      <c r="H532" s="45">
        <v>2780</v>
      </c>
      <c r="I532" s="71">
        <v>2697.52</v>
      </c>
      <c r="J532" s="123"/>
    </row>
    <row r="533" spans="1:10" s="28" customFormat="1" ht="15" customHeight="1" x14ac:dyDescent="0.2">
      <c r="A533" s="72"/>
      <c r="B533" s="103"/>
      <c r="C533" s="124" t="s">
        <v>22</v>
      </c>
      <c r="D533" s="43" t="s">
        <v>14</v>
      </c>
      <c r="E533" s="43" t="s">
        <v>14</v>
      </c>
      <c r="F533" s="44" t="s">
        <v>23</v>
      </c>
      <c r="G533" s="144">
        <v>0</v>
      </c>
      <c r="H533" s="45">
        <v>0</v>
      </c>
      <c r="I533" s="71">
        <v>0</v>
      </c>
      <c r="J533" s="123"/>
    </row>
    <row r="534" spans="1:10" s="28" customFormat="1" ht="15" customHeight="1" x14ac:dyDescent="0.2">
      <c r="A534" s="72"/>
      <c r="B534" s="103"/>
      <c r="C534" s="124" t="s">
        <v>24</v>
      </c>
      <c r="D534" s="43" t="s">
        <v>14</v>
      </c>
      <c r="E534" s="43" t="s">
        <v>14</v>
      </c>
      <c r="F534" s="44" t="s">
        <v>25</v>
      </c>
      <c r="G534" s="144">
        <v>5722798</v>
      </c>
      <c r="H534" s="45">
        <v>5944606</v>
      </c>
      <c r="I534" s="71">
        <v>5876866.5299999993</v>
      </c>
      <c r="J534" s="123"/>
    </row>
    <row r="535" spans="1:10" s="28" customFormat="1" ht="15" customHeight="1" x14ac:dyDescent="0.2">
      <c r="A535" s="72"/>
      <c r="B535" s="103"/>
      <c r="C535" s="124"/>
      <c r="D535" s="43"/>
      <c r="E535" s="43"/>
      <c r="F535" s="85" t="s">
        <v>26</v>
      </c>
      <c r="G535" s="144">
        <v>5722798</v>
      </c>
      <c r="H535" s="45">
        <v>5943538</v>
      </c>
      <c r="I535" s="71">
        <v>5875799.5199999996</v>
      </c>
      <c r="J535" s="123"/>
    </row>
    <row r="536" spans="1:10" s="28" customFormat="1" ht="15" customHeight="1" x14ac:dyDescent="0.2">
      <c r="A536" s="72"/>
      <c r="B536" s="103"/>
      <c r="C536" s="124"/>
      <c r="D536" s="43"/>
      <c r="E536" s="43"/>
      <c r="F536" s="86" t="s">
        <v>27</v>
      </c>
      <c r="G536" s="144">
        <v>0</v>
      </c>
      <c r="H536" s="45">
        <v>0</v>
      </c>
      <c r="I536" s="71">
        <v>0</v>
      </c>
      <c r="J536" s="123"/>
    </row>
    <row r="537" spans="1:10" s="28" customFormat="1" ht="15" customHeight="1" x14ac:dyDescent="0.2">
      <c r="A537" s="72"/>
      <c r="B537" s="103"/>
      <c r="C537" s="124" t="s">
        <v>28</v>
      </c>
      <c r="D537" s="43" t="s">
        <v>14</v>
      </c>
      <c r="E537" s="43" t="s">
        <v>14</v>
      </c>
      <c r="F537" s="44" t="s">
        <v>29</v>
      </c>
      <c r="G537" s="144">
        <v>167000</v>
      </c>
      <c r="H537" s="45">
        <v>182800</v>
      </c>
      <c r="I537" s="71">
        <v>182643.12</v>
      </c>
      <c r="J537" s="123"/>
    </row>
    <row r="538" spans="1:10" s="28" customFormat="1" ht="15" customHeight="1" x14ac:dyDescent="0.2">
      <c r="A538" s="72"/>
      <c r="B538" s="103"/>
      <c r="C538" s="124" t="s">
        <v>30</v>
      </c>
      <c r="D538" s="43" t="s">
        <v>14</v>
      </c>
      <c r="E538" s="43" t="s">
        <v>14</v>
      </c>
      <c r="F538" s="44" t="s">
        <v>31</v>
      </c>
      <c r="G538" s="144">
        <v>1000</v>
      </c>
      <c r="H538" s="45">
        <v>0</v>
      </c>
      <c r="I538" s="71">
        <v>0</v>
      </c>
      <c r="J538" s="123"/>
    </row>
    <row r="539" spans="1:10" s="28" customFormat="1" ht="15" customHeight="1" x14ac:dyDescent="0.2">
      <c r="A539" s="72"/>
      <c r="B539" s="103"/>
      <c r="C539" s="124" t="s">
        <v>32</v>
      </c>
      <c r="D539" s="43" t="s">
        <v>14</v>
      </c>
      <c r="E539" s="43" t="s">
        <v>14</v>
      </c>
      <c r="F539" s="44" t="s">
        <v>33</v>
      </c>
      <c r="G539" s="144">
        <v>0</v>
      </c>
      <c r="H539" s="45">
        <v>0</v>
      </c>
      <c r="I539" s="71">
        <v>0</v>
      </c>
      <c r="J539" s="123"/>
    </row>
    <row r="540" spans="1:10" s="28" customFormat="1" ht="15" customHeight="1" x14ac:dyDescent="0.2">
      <c r="A540" s="72"/>
      <c r="B540" s="103"/>
      <c r="C540" s="124" t="s">
        <v>34</v>
      </c>
      <c r="D540" s="43" t="s">
        <v>14</v>
      </c>
      <c r="E540" s="43" t="s">
        <v>14</v>
      </c>
      <c r="F540" s="44" t="s">
        <v>35</v>
      </c>
      <c r="G540" s="144">
        <v>0</v>
      </c>
      <c r="H540" s="45">
        <v>1071669</v>
      </c>
      <c r="I540" s="71">
        <v>465891.62</v>
      </c>
      <c r="J540" s="123"/>
    </row>
    <row r="541" spans="1:10" s="28" customFormat="1" ht="15" customHeight="1" x14ac:dyDescent="0.2">
      <c r="A541" s="72"/>
      <c r="B541" s="103"/>
      <c r="C541" s="124"/>
      <c r="D541" s="43"/>
      <c r="E541" s="43"/>
      <c r="F541" s="85" t="s">
        <v>26</v>
      </c>
      <c r="G541" s="144">
        <v>0</v>
      </c>
      <c r="H541" s="45">
        <v>1071669</v>
      </c>
      <c r="I541" s="71">
        <v>465891.62</v>
      </c>
      <c r="J541" s="123"/>
    </row>
    <row r="542" spans="1:10" s="28" customFormat="1" ht="15" customHeight="1" x14ac:dyDescent="0.2">
      <c r="A542" s="72"/>
      <c r="B542" s="103"/>
      <c r="C542" s="124"/>
      <c r="D542" s="43"/>
      <c r="E542" s="43"/>
      <c r="F542" s="86" t="s">
        <v>27</v>
      </c>
      <c r="G542" s="144">
        <v>0</v>
      </c>
      <c r="H542" s="45">
        <v>0</v>
      </c>
      <c r="I542" s="71">
        <v>0</v>
      </c>
      <c r="J542" s="123"/>
    </row>
    <row r="543" spans="1:10" s="28" customFormat="1" ht="15" customHeight="1" x14ac:dyDescent="0.2">
      <c r="A543" s="72"/>
      <c r="B543" s="103"/>
      <c r="C543" s="124" t="s">
        <v>36</v>
      </c>
      <c r="D543" s="43" t="s">
        <v>14</v>
      </c>
      <c r="E543" s="43" t="s">
        <v>14</v>
      </c>
      <c r="F543" s="44" t="s">
        <v>37</v>
      </c>
      <c r="G543" s="144">
        <v>0</v>
      </c>
      <c r="H543" s="45">
        <v>0</v>
      </c>
      <c r="I543" s="71">
        <v>0</v>
      </c>
      <c r="J543" s="123"/>
    </row>
    <row r="544" spans="1:10" s="28" customFormat="1" ht="15" customHeight="1" x14ac:dyDescent="0.2">
      <c r="A544" s="72"/>
      <c r="B544" s="103"/>
      <c r="C544" s="124" t="s">
        <v>38</v>
      </c>
      <c r="D544" s="43" t="s">
        <v>14</v>
      </c>
      <c r="E544" s="43" t="s">
        <v>14</v>
      </c>
      <c r="F544" s="44" t="s">
        <v>39</v>
      </c>
      <c r="G544" s="144">
        <v>0</v>
      </c>
      <c r="H544" s="45">
        <v>0</v>
      </c>
      <c r="I544" s="71">
        <v>0</v>
      </c>
      <c r="J544" s="123"/>
    </row>
    <row r="545" spans="1:10" s="28" customFormat="1" ht="15" customHeight="1" x14ac:dyDescent="0.2">
      <c r="A545" s="72"/>
      <c r="B545" s="103"/>
      <c r="C545" s="124" t="s">
        <v>40</v>
      </c>
      <c r="D545" s="43" t="s">
        <v>14</v>
      </c>
      <c r="E545" s="43" t="s">
        <v>14</v>
      </c>
      <c r="F545" s="44" t="s">
        <v>41</v>
      </c>
      <c r="G545" s="144">
        <v>0</v>
      </c>
      <c r="H545" s="45">
        <v>0</v>
      </c>
      <c r="I545" s="71">
        <v>0</v>
      </c>
      <c r="J545" s="123"/>
    </row>
    <row r="546" spans="1:10" s="28" customFormat="1" ht="15" customHeight="1" x14ac:dyDescent="0.2">
      <c r="A546" s="72"/>
      <c r="B546" s="103"/>
      <c r="C546" s="124" t="s">
        <v>42</v>
      </c>
      <c r="D546" s="43" t="s">
        <v>14</v>
      </c>
      <c r="E546" s="43" t="s">
        <v>14</v>
      </c>
      <c r="F546" s="44" t="s">
        <v>43</v>
      </c>
      <c r="G546" s="144">
        <v>0</v>
      </c>
      <c r="H546" s="45">
        <v>0</v>
      </c>
      <c r="I546" s="71">
        <v>0</v>
      </c>
      <c r="J546" s="123"/>
    </row>
    <row r="547" spans="1:10" s="28" customFormat="1" ht="15" customHeight="1" x14ac:dyDescent="0.2">
      <c r="A547" s="72"/>
      <c r="B547" s="103"/>
      <c r="C547" s="124" t="s">
        <v>44</v>
      </c>
      <c r="D547" s="43" t="s">
        <v>14</v>
      </c>
      <c r="E547" s="43" t="s">
        <v>14</v>
      </c>
      <c r="F547" s="44" t="s">
        <v>45</v>
      </c>
      <c r="G547" s="144">
        <v>0</v>
      </c>
      <c r="H547" s="45">
        <v>0</v>
      </c>
      <c r="I547" s="71">
        <v>0</v>
      </c>
      <c r="J547" s="123"/>
    </row>
    <row r="548" spans="1:10" s="28" customFormat="1" ht="15" customHeight="1" x14ac:dyDescent="0.2">
      <c r="A548" s="72"/>
      <c r="B548" s="103"/>
      <c r="C548" s="50" t="s">
        <v>46</v>
      </c>
      <c r="D548" s="51" t="s">
        <v>14</v>
      </c>
      <c r="E548" s="51" t="s">
        <v>14</v>
      </c>
      <c r="F548" s="52" t="s">
        <v>47</v>
      </c>
      <c r="G548" s="144">
        <v>0</v>
      </c>
      <c r="H548" s="45">
        <v>37734</v>
      </c>
      <c r="I548" s="71">
        <v>37730.910000000003</v>
      </c>
      <c r="J548" s="123"/>
    </row>
    <row r="549" spans="1:10" s="28" customFormat="1" ht="15" customHeight="1" x14ac:dyDescent="0.2">
      <c r="A549" s="72"/>
      <c r="B549" s="151" t="s">
        <v>130</v>
      </c>
      <c r="C549" s="152"/>
      <c r="D549" s="152"/>
      <c r="E549" s="152"/>
      <c r="F549" s="153"/>
      <c r="G549" s="108">
        <f>+SUM(G529:G548)-G541-G542-G535-G536</f>
        <v>5894798</v>
      </c>
      <c r="H549" s="55">
        <f>+SUM(H529:H548)-H541-H542-H535-H536</f>
        <v>7239589</v>
      </c>
      <c r="I549" s="56">
        <f>+SUM(I529:I548)-I541-I542-I535-I536</f>
        <v>6565829.6999999974</v>
      </c>
      <c r="J549" s="123"/>
    </row>
    <row r="550" spans="1:10" s="28" customFormat="1" ht="15" customHeight="1" x14ac:dyDescent="0.2">
      <c r="A550" s="72"/>
      <c r="B550" s="158" t="s">
        <v>131</v>
      </c>
      <c r="C550" s="122" t="s">
        <v>13</v>
      </c>
      <c r="D550" s="43" t="s">
        <v>14</v>
      </c>
      <c r="E550" s="43" t="s">
        <v>14</v>
      </c>
      <c r="F550" s="44" t="s">
        <v>15</v>
      </c>
      <c r="G550" s="144">
        <v>0</v>
      </c>
      <c r="H550" s="45">
        <v>0</v>
      </c>
      <c r="I550" s="71">
        <v>0</v>
      </c>
      <c r="J550" s="123"/>
    </row>
    <row r="551" spans="1:10" s="28" customFormat="1" ht="15" customHeight="1" x14ac:dyDescent="0.2">
      <c r="A551" s="72"/>
      <c r="B551" s="160"/>
      <c r="C551" s="122" t="s">
        <v>16</v>
      </c>
      <c r="D551" s="43" t="s">
        <v>14</v>
      </c>
      <c r="E551" s="43" t="s">
        <v>14</v>
      </c>
      <c r="F551" s="44" t="s">
        <v>17</v>
      </c>
      <c r="G551" s="144">
        <v>0</v>
      </c>
      <c r="H551" s="45">
        <v>0</v>
      </c>
      <c r="I551" s="71">
        <v>0</v>
      </c>
      <c r="J551" s="123"/>
    </row>
    <row r="552" spans="1:10" s="28" customFormat="1" ht="15" customHeight="1" x14ac:dyDescent="0.2">
      <c r="A552" s="72"/>
      <c r="B552" s="160"/>
      <c r="C552" s="124" t="s">
        <v>18</v>
      </c>
      <c r="D552" s="43" t="s">
        <v>14</v>
      </c>
      <c r="E552" s="43" t="s">
        <v>14</v>
      </c>
      <c r="F552" s="44" t="s">
        <v>19</v>
      </c>
      <c r="G552" s="144">
        <v>0</v>
      </c>
      <c r="H552" s="45">
        <v>0</v>
      </c>
      <c r="I552" s="71">
        <v>0</v>
      </c>
      <c r="J552" s="123"/>
    </row>
    <row r="553" spans="1:10" s="28" customFormat="1" ht="15" customHeight="1" x14ac:dyDescent="0.2">
      <c r="A553" s="72"/>
      <c r="B553" s="160"/>
      <c r="C553" s="124" t="s">
        <v>20</v>
      </c>
      <c r="D553" s="43" t="s">
        <v>14</v>
      </c>
      <c r="E553" s="43" t="s">
        <v>14</v>
      </c>
      <c r="F553" s="44" t="s">
        <v>21</v>
      </c>
      <c r="G553" s="144">
        <v>20000</v>
      </c>
      <c r="H553" s="45">
        <v>25750</v>
      </c>
      <c r="I553" s="71">
        <v>25021.48</v>
      </c>
      <c r="J553" s="123"/>
    </row>
    <row r="554" spans="1:10" s="28" customFormat="1" ht="15" customHeight="1" x14ac:dyDescent="0.2">
      <c r="A554" s="72"/>
      <c r="B554" s="103"/>
      <c r="C554" s="124" t="s">
        <v>22</v>
      </c>
      <c r="D554" s="43" t="s">
        <v>14</v>
      </c>
      <c r="E554" s="43" t="s">
        <v>14</v>
      </c>
      <c r="F554" s="44" t="s">
        <v>23</v>
      </c>
      <c r="G554" s="144">
        <v>0</v>
      </c>
      <c r="H554" s="45">
        <v>0</v>
      </c>
      <c r="I554" s="71">
        <v>0</v>
      </c>
      <c r="J554" s="123"/>
    </row>
    <row r="555" spans="1:10" s="28" customFormat="1" ht="15" customHeight="1" x14ac:dyDescent="0.2">
      <c r="A555" s="72"/>
      <c r="B555" s="103"/>
      <c r="C555" s="124" t="s">
        <v>24</v>
      </c>
      <c r="D555" s="43" t="s">
        <v>14</v>
      </c>
      <c r="E555" s="43" t="s">
        <v>14</v>
      </c>
      <c r="F555" s="44" t="s">
        <v>25</v>
      </c>
      <c r="G555" s="144">
        <v>2579354</v>
      </c>
      <c r="H555" s="45">
        <v>2739031</v>
      </c>
      <c r="I555" s="71">
        <v>2723656.22</v>
      </c>
      <c r="J555" s="123"/>
    </row>
    <row r="556" spans="1:10" s="28" customFormat="1" ht="15" customHeight="1" x14ac:dyDescent="0.2">
      <c r="A556" s="72"/>
      <c r="B556" s="103"/>
      <c r="C556" s="124"/>
      <c r="D556" s="43"/>
      <c r="E556" s="43"/>
      <c r="F556" s="85" t="s">
        <v>26</v>
      </c>
      <c r="G556" s="144">
        <v>2579354</v>
      </c>
      <c r="H556" s="45">
        <v>2738495</v>
      </c>
      <c r="I556" s="71">
        <v>2723120.22</v>
      </c>
      <c r="J556" s="123"/>
    </row>
    <row r="557" spans="1:10" s="28" customFormat="1" ht="15" customHeight="1" x14ac:dyDescent="0.2">
      <c r="A557" s="72"/>
      <c r="B557" s="103"/>
      <c r="C557" s="124"/>
      <c r="D557" s="43"/>
      <c r="E557" s="43"/>
      <c r="F557" s="86" t="s">
        <v>27</v>
      </c>
      <c r="G557" s="144">
        <v>0</v>
      </c>
      <c r="H557" s="45">
        <v>0</v>
      </c>
      <c r="I557" s="71">
        <v>0</v>
      </c>
      <c r="J557" s="123"/>
    </row>
    <row r="558" spans="1:10" s="28" customFormat="1" ht="15" customHeight="1" x14ac:dyDescent="0.2">
      <c r="A558" s="72"/>
      <c r="B558" s="103"/>
      <c r="C558" s="124" t="s">
        <v>28</v>
      </c>
      <c r="D558" s="43" t="s">
        <v>14</v>
      </c>
      <c r="E558" s="43" t="s">
        <v>14</v>
      </c>
      <c r="F558" s="44" t="s">
        <v>29</v>
      </c>
      <c r="G558" s="144">
        <v>35950</v>
      </c>
      <c r="H558" s="45">
        <v>40500</v>
      </c>
      <c r="I558" s="71">
        <v>34839.490000000005</v>
      </c>
      <c r="J558" s="123"/>
    </row>
    <row r="559" spans="1:10" s="28" customFormat="1" ht="15" customHeight="1" x14ac:dyDescent="0.2">
      <c r="A559" s="72"/>
      <c r="B559" s="103"/>
      <c r="C559" s="124" t="s">
        <v>30</v>
      </c>
      <c r="D559" s="43" t="s">
        <v>14</v>
      </c>
      <c r="E559" s="43" t="s">
        <v>14</v>
      </c>
      <c r="F559" s="44" t="s">
        <v>31</v>
      </c>
      <c r="G559" s="144">
        <v>1000</v>
      </c>
      <c r="H559" s="45">
        <v>1000</v>
      </c>
      <c r="I559" s="71">
        <v>0</v>
      </c>
      <c r="J559" s="123"/>
    </row>
    <row r="560" spans="1:10" s="28" customFormat="1" ht="15" customHeight="1" x14ac:dyDescent="0.2">
      <c r="A560" s="72"/>
      <c r="B560" s="103"/>
      <c r="C560" s="124" t="s">
        <v>32</v>
      </c>
      <c r="D560" s="43" t="s">
        <v>14</v>
      </c>
      <c r="E560" s="43" t="s">
        <v>14</v>
      </c>
      <c r="F560" s="44" t="s">
        <v>33</v>
      </c>
      <c r="G560" s="144">
        <v>0</v>
      </c>
      <c r="H560" s="45">
        <v>0</v>
      </c>
      <c r="I560" s="71">
        <v>0</v>
      </c>
      <c r="J560" s="123"/>
    </row>
    <row r="561" spans="1:10" s="28" customFormat="1" ht="15" customHeight="1" x14ac:dyDescent="0.2">
      <c r="A561" s="72"/>
      <c r="B561" s="103"/>
      <c r="C561" s="124" t="s">
        <v>34</v>
      </c>
      <c r="D561" s="43" t="s">
        <v>14</v>
      </c>
      <c r="E561" s="43" t="s">
        <v>14</v>
      </c>
      <c r="F561" s="44" t="s">
        <v>35</v>
      </c>
      <c r="G561" s="144">
        <v>0</v>
      </c>
      <c r="H561" s="45">
        <v>24345</v>
      </c>
      <c r="I561" s="71">
        <v>11998.2</v>
      </c>
      <c r="J561" s="123"/>
    </row>
    <row r="562" spans="1:10" s="28" customFormat="1" ht="15" customHeight="1" x14ac:dyDescent="0.2">
      <c r="A562" s="72"/>
      <c r="B562" s="103"/>
      <c r="C562" s="124"/>
      <c r="D562" s="43"/>
      <c r="E562" s="43"/>
      <c r="F562" s="85" t="s">
        <v>26</v>
      </c>
      <c r="G562" s="144">
        <v>0</v>
      </c>
      <c r="H562" s="45">
        <v>24345</v>
      </c>
      <c r="I562" s="71">
        <v>11998.2</v>
      </c>
      <c r="J562" s="123"/>
    </row>
    <row r="563" spans="1:10" s="28" customFormat="1" ht="15" customHeight="1" x14ac:dyDescent="0.2">
      <c r="A563" s="72"/>
      <c r="B563" s="103"/>
      <c r="C563" s="124"/>
      <c r="D563" s="43"/>
      <c r="E563" s="43"/>
      <c r="F563" s="86" t="s">
        <v>27</v>
      </c>
      <c r="G563" s="144">
        <v>0</v>
      </c>
      <c r="H563" s="45">
        <v>0</v>
      </c>
      <c r="I563" s="71">
        <v>0</v>
      </c>
      <c r="J563" s="123"/>
    </row>
    <row r="564" spans="1:10" s="28" customFormat="1" ht="15" customHeight="1" x14ac:dyDescent="0.2">
      <c r="A564" s="72"/>
      <c r="B564" s="103"/>
      <c r="C564" s="124" t="s">
        <v>36</v>
      </c>
      <c r="D564" s="43" t="s">
        <v>14</v>
      </c>
      <c r="E564" s="43" t="s">
        <v>14</v>
      </c>
      <c r="F564" s="44" t="s">
        <v>37</v>
      </c>
      <c r="G564" s="144">
        <v>0</v>
      </c>
      <c r="H564" s="45">
        <v>0</v>
      </c>
      <c r="I564" s="71">
        <v>0</v>
      </c>
      <c r="J564" s="123"/>
    </row>
    <row r="565" spans="1:10" s="28" customFormat="1" ht="15" customHeight="1" x14ac:dyDescent="0.2">
      <c r="A565" s="72"/>
      <c r="B565" s="103"/>
      <c r="C565" s="124" t="s">
        <v>38</v>
      </c>
      <c r="D565" s="43" t="s">
        <v>14</v>
      </c>
      <c r="E565" s="43" t="s">
        <v>14</v>
      </c>
      <c r="F565" s="44" t="s">
        <v>39</v>
      </c>
      <c r="G565" s="144">
        <v>0</v>
      </c>
      <c r="H565" s="45">
        <v>0</v>
      </c>
      <c r="I565" s="71">
        <v>0</v>
      </c>
      <c r="J565" s="123"/>
    </row>
    <row r="566" spans="1:10" s="28" customFormat="1" ht="15" customHeight="1" x14ac:dyDescent="0.2">
      <c r="A566" s="72"/>
      <c r="B566" s="103"/>
      <c r="C566" s="124" t="s">
        <v>40</v>
      </c>
      <c r="D566" s="43" t="s">
        <v>14</v>
      </c>
      <c r="E566" s="43" t="s">
        <v>14</v>
      </c>
      <c r="F566" s="44" t="s">
        <v>41</v>
      </c>
      <c r="G566" s="144">
        <v>0</v>
      </c>
      <c r="H566" s="45">
        <v>0</v>
      </c>
      <c r="I566" s="71">
        <v>0</v>
      </c>
      <c r="J566" s="123"/>
    </row>
    <row r="567" spans="1:10" s="28" customFormat="1" ht="15" customHeight="1" x14ac:dyDescent="0.2">
      <c r="A567" s="72"/>
      <c r="B567" s="103"/>
      <c r="C567" s="124" t="s">
        <v>42</v>
      </c>
      <c r="D567" s="43" t="s">
        <v>14</v>
      </c>
      <c r="E567" s="43" t="s">
        <v>14</v>
      </c>
      <c r="F567" s="44" t="s">
        <v>43</v>
      </c>
      <c r="G567" s="144">
        <v>0</v>
      </c>
      <c r="H567" s="45">
        <v>0</v>
      </c>
      <c r="I567" s="71">
        <v>0</v>
      </c>
      <c r="J567" s="123"/>
    </row>
    <row r="568" spans="1:10" s="28" customFormat="1" ht="15" customHeight="1" x14ac:dyDescent="0.2">
      <c r="A568" s="72"/>
      <c r="B568" s="103"/>
      <c r="C568" s="124" t="s">
        <v>44</v>
      </c>
      <c r="D568" s="43" t="s">
        <v>14</v>
      </c>
      <c r="E568" s="43" t="s">
        <v>14</v>
      </c>
      <c r="F568" s="44" t="s">
        <v>45</v>
      </c>
      <c r="G568" s="144">
        <v>0</v>
      </c>
      <c r="H568" s="45">
        <v>0</v>
      </c>
      <c r="I568" s="71">
        <v>0</v>
      </c>
      <c r="J568" s="123"/>
    </row>
    <row r="569" spans="1:10" s="28" customFormat="1" ht="15" customHeight="1" x14ac:dyDescent="0.2">
      <c r="A569" s="72"/>
      <c r="B569" s="103"/>
      <c r="C569" s="50" t="s">
        <v>46</v>
      </c>
      <c r="D569" s="51" t="s">
        <v>14</v>
      </c>
      <c r="E569" s="51" t="s">
        <v>14</v>
      </c>
      <c r="F569" s="52" t="s">
        <v>47</v>
      </c>
      <c r="G569" s="144">
        <v>0</v>
      </c>
      <c r="H569" s="45">
        <v>5291</v>
      </c>
      <c r="I569" s="71">
        <v>5290.12</v>
      </c>
      <c r="J569" s="123"/>
    </row>
    <row r="570" spans="1:10" s="28" customFormat="1" ht="15" customHeight="1" x14ac:dyDescent="0.2">
      <c r="A570" s="72"/>
      <c r="B570" s="151" t="s">
        <v>132</v>
      </c>
      <c r="C570" s="152"/>
      <c r="D570" s="152"/>
      <c r="E570" s="152"/>
      <c r="F570" s="153"/>
      <c r="G570" s="108">
        <f>+SUM(G550:G569)-G562-G563-G556-G557</f>
        <v>2636304</v>
      </c>
      <c r="H570" s="55">
        <f>+SUM(H550:H569)-H562-H563-H556-H557</f>
        <v>2835917</v>
      </c>
      <c r="I570" s="56">
        <f>+SUM(I550:I569)-I562-I563-I556-I557</f>
        <v>2800805.5100000002</v>
      </c>
      <c r="J570" s="123"/>
    </row>
    <row r="571" spans="1:10" s="28" customFormat="1" ht="15" customHeight="1" x14ac:dyDescent="0.2">
      <c r="A571" s="72"/>
      <c r="B571" s="158" t="s">
        <v>133</v>
      </c>
      <c r="C571" s="122" t="s">
        <v>13</v>
      </c>
      <c r="D571" s="43" t="s">
        <v>14</v>
      </c>
      <c r="E571" s="43" t="s">
        <v>14</v>
      </c>
      <c r="F571" s="44" t="s">
        <v>15</v>
      </c>
      <c r="G571" s="144">
        <v>0</v>
      </c>
      <c r="H571" s="45">
        <v>0</v>
      </c>
      <c r="I571" s="71">
        <v>0</v>
      </c>
      <c r="J571" s="123"/>
    </row>
    <row r="572" spans="1:10" s="28" customFormat="1" ht="15" customHeight="1" x14ac:dyDescent="0.2">
      <c r="A572" s="72"/>
      <c r="B572" s="159"/>
      <c r="C572" s="122" t="s">
        <v>16</v>
      </c>
      <c r="D572" s="43" t="s">
        <v>14</v>
      </c>
      <c r="E572" s="43" t="s">
        <v>14</v>
      </c>
      <c r="F572" s="44" t="s">
        <v>17</v>
      </c>
      <c r="G572" s="144">
        <v>0</v>
      </c>
      <c r="H572" s="45">
        <v>0</v>
      </c>
      <c r="I572" s="71">
        <v>0</v>
      </c>
      <c r="J572" s="123"/>
    </row>
    <row r="573" spans="1:10" s="28" customFormat="1" ht="15" customHeight="1" x14ac:dyDescent="0.2">
      <c r="A573" s="72"/>
      <c r="B573" s="103"/>
      <c r="C573" s="124" t="s">
        <v>18</v>
      </c>
      <c r="D573" s="43" t="s">
        <v>14</v>
      </c>
      <c r="E573" s="43" t="s">
        <v>14</v>
      </c>
      <c r="F573" s="44" t="s">
        <v>19</v>
      </c>
      <c r="G573" s="144">
        <v>0</v>
      </c>
      <c r="H573" s="45">
        <v>0</v>
      </c>
      <c r="I573" s="71">
        <v>0</v>
      </c>
      <c r="J573" s="123"/>
    </row>
    <row r="574" spans="1:10" s="28" customFormat="1" ht="15" customHeight="1" x14ac:dyDescent="0.2">
      <c r="A574" s="72"/>
      <c r="B574" s="103"/>
      <c r="C574" s="124" t="s">
        <v>20</v>
      </c>
      <c r="D574" s="43" t="s">
        <v>14</v>
      </c>
      <c r="E574" s="43" t="s">
        <v>14</v>
      </c>
      <c r="F574" s="44" t="s">
        <v>21</v>
      </c>
      <c r="G574" s="144">
        <v>6500</v>
      </c>
      <c r="H574" s="45">
        <v>6500</v>
      </c>
      <c r="I574" s="71">
        <v>3853.9</v>
      </c>
      <c r="J574" s="123"/>
    </row>
    <row r="575" spans="1:10" s="28" customFormat="1" ht="15" customHeight="1" x14ac:dyDescent="0.2">
      <c r="A575" s="72"/>
      <c r="B575" s="103"/>
      <c r="C575" s="124" t="s">
        <v>22</v>
      </c>
      <c r="D575" s="43" t="s">
        <v>14</v>
      </c>
      <c r="E575" s="43" t="s">
        <v>14</v>
      </c>
      <c r="F575" s="44" t="s">
        <v>23</v>
      </c>
      <c r="G575" s="144">
        <v>0</v>
      </c>
      <c r="H575" s="45">
        <v>0</v>
      </c>
      <c r="I575" s="71">
        <v>0</v>
      </c>
      <c r="J575" s="123"/>
    </row>
    <row r="576" spans="1:10" s="28" customFormat="1" ht="15" customHeight="1" x14ac:dyDescent="0.2">
      <c r="A576" s="72"/>
      <c r="B576" s="103"/>
      <c r="C576" s="124" t="s">
        <v>24</v>
      </c>
      <c r="D576" s="43" t="s">
        <v>14</v>
      </c>
      <c r="E576" s="43" t="s">
        <v>14</v>
      </c>
      <c r="F576" s="44" t="s">
        <v>25</v>
      </c>
      <c r="G576" s="144">
        <v>6164334</v>
      </c>
      <c r="H576" s="45">
        <v>6748009</v>
      </c>
      <c r="I576" s="71">
        <v>6703694.2399999993</v>
      </c>
      <c r="J576" s="123"/>
    </row>
    <row r="577" spans="1:10" s="28" customFormat="1" ht="15" customHeight="1" x14ac:dyDescent="0.2">
      <c r="A577" s="72"/>
      <c r="B577" s="103"/>
      <c r="C577" s="124"/>
      <c r="D577" s="43"/>
      <c r="E577" s="43"/>
      <c r="F577" s="85" t="s">
        <v>26</v>
      </c>
      <c r="G577" s="144">
        <v>6164334</v>
      </c>
      <c r="H577" s="45">
        <v>6699094</v>
      </c>
      <c r="I577" s="71">
        <v>6658280.6399999997</v>
      </c>
      <c r="J577" s="123"/>
    </row>
    <row r="578" spans="1:10" s="28" customFormat="1" ht="15" customHeight="1" x14ac:dyDescent="0.2">
      <c r="A578" s="72"/>
      <c r="B578" s="103"/>
      <c r="C578" s="124"/>
      <c r="D578" s="43"/>
      <c r="E578" s="43"/>
      <c r="F578" s="86" t="s">
        <v>27</v>
      </c>
      <c r="G578" s="144">
        <v>0</v>
      </c>
      <c r="H578" s="45">
        <v>0</v>
      </c>
      <c r="I578" s="71">
        <v>0</v>
      </c>
      <c r="J578" s="123"/>
    </row>
    <row r="579" spans="1:10" s="28" customFormat="1" ht="15" customHeight="1" x14ac:dyDescent="0.2">
      <c r="A579" s="72"/>
      <c r="B579" s="103"/>
      <c r="C579" s="124" t="s">
        <v>28</v>
      </c>
      <c r="D579" s="43" t="s">
        <v>14</v>
      </c>
      <c r="E579" s="43" t="s">
        <v>14</v>
      </c>
      <c r="F579" s="44" t="s">
        <v>29</v>
      </c>
      <c r="G579" s="144">
        <v>123500</v>
      </c>
      <c r="H579" s="45">
        <v>174766</v>
      </c>
      <c r="I579" s="71">
        <v>130907.85999999999</v>
      </c>
      <c r="J579" s="123"/>
    </row>
    <row r="580" spans="1:10" s="28" customFormat="1" ht="15" customHeight="1" x14ac:dyDescent="0.2">
      <c r="A580" s="72"/>
      <c r="B580" s="103"/>
      <c r="C580" s="124" t="s">
        <v>30</v>
      </c>
      <c r="D580" s="43" t="s">
        <v>14</v>
      </c>
      <c r="E580" s="43" t="s">
        <v>14</v>
      </c>
      <c r="F580" s="44" t="s">
        <v>31</v>
      </c>
      <c r="G580" s="144">
        <v>0</v>
      </c>
      <c r="H580" s="45">
        <v>0</v>
      </c>
      <c r="I580" s="71">
        <v>0</v>
      </c>
      <c r="J580" s="123"/>
    </row>
    <row r="581" spans="1:10" s="28" customFormat="1" ht="15" customHeight="1" x14ac:dyDescent="0.2">
      <c r="A581" s="72"/>
      <c r="B581" s="103"/>
      <c r="C581" s="124" t="s">
        <v>32</v>
      </c>
      <c r="D581" s="43" t="s">
        <v>14</v>
      </c>
      <c r="E581" s="43" t="s">
        <v>14</v>
      </c>
      <c r="F581" s="44" t="s">
        <v>33</v>
      </c>
      <c r="G581" s="144">
        <v>0</v>
      </c>
      <c r="H581" s="45">
        <v>0</v>
      </c>
      <c r="I581" s="71">
        <v>0</v>
      </c>
      <c r="J581" s="123"/>
    </row>
    <row r="582" spans="1:10" s="28" customFormat="1" ht="15" customHeight="1" x14ac:dyDescent="0.2">
      <c r="A582" s="72"/>
      <c r="B582" s="103"/>
      <c r="C582" s="124" t="s">
        <v>34</v>
      </c>
      <c r="D582" s="43" t="s">
        <v>14</v>
      </c>
      <c r="E582" s="43" t="s">
        <v>14</v>
      </c>
      <c r="F582" s="44" t="s">
        <v>35</v>
      </c>
      <c r="G582" s="144">
        <v>0</v>
      </c>
      <c r="H582" s="45">
        <v>641514</v>
      </c>
      <c r="I582" s="71">
        <v>252329.28</v>
      </c>
      <c r="J582" s="123"/>
    </row>
    <row r="583" spans="1:10" s="28" customFormat="1" ht="15" customHeight="1" x14ac:dyDescent="0.2">
      <c r="A583" s="72"/>
      <c r="B583" s="103"/>
      <c r="C583" s="124"/>
      <c r="D583" s="43"/>
      <c r="E583" s="43"/>
      <c r="F583" s="85" t="s">
        <v>26</v>
      </c>
      <c r="G583" s="144">
        <v>0</v>
      </c>
      <c r="H583" s="45">
        <v>641514</v>
      </c>
      <c r="I583" s="71">
        <v>252329.28</v>
      </c>
      <c r="J583" s="123"/>
    </row>
    <row r="584" spans="1:10" s="28" customFormat="1" ht="15" customHeight="1" x14ac:dyDescent="0.2">
      <c r="A584" s="72"/>
      <c r="B584" s="103"/>
      <c r="C584" s="124"/>
      <c r="D584" s="43"/>
      <c r="E584" s="43"/>
      <c r="F584" s="86" t="s">
        <v>27</v>
      </c>
      <c r="G584" s="144">
        <v>0</v>
      </c>
      <c r="H584" s="45">
        <v>0</v>
      </c>
      <c r="I584" s="71">
        <v>0</v>
      </c>
      <c r="J584" s="123"/>
    </row>
    <row r="585" spans="1:10" s="28" customFormat="1" ht="15" customHeight="1" x14ac:dyDescent="0.2">
      <c r="A585" s="72"/>
      <c r="B585" s="103"/>
      <c r="C585" s="124" t="s">
        <v>36</v>
      </c>
      <c r="D585" s="43" t="s">
        <v>14</v>
      </c>
      <c r="E585" s="43" t="s">
        <v>14</v>
      </c>
      <c r="F585" s="44" t="s">
        <v>37</v>
      </c>
      <c r="G585" s="144">
        <v>0</v>
      </c>
      <c r="H585" s="45">
        <v>0</v>
      </c>
      <c r="I585" s="71">
        <v>0</v>
      </c>
      <c r="J585" s="123"/>
    </row>
    <row r="586" spans="1:10" s="28" customFormat="1" ht="15" customHeight="1" x14ac:dyDescent="0.2">
      <c r="A586" s="72"/>
      <c r="B586" s="103"/>
      <c r="C586" s="124" t="s">
        <v>38</v>
      </c>
      <c r="D586" s="43" t="s">
        <v>14</v>
      </c>
      <c r="E586" s="43" t="s">
        <v>14</v>
      </c>
      <c r="F586" s="44" t="s">
        <v>39</v>
      </c>
      <c r="G586" s="144">
        <v>0</v>
      </c>
      <c r="H586" s="45">
        <v>0</v>
      </c>
      <c r="I586" s="71">
        <v>0</v>
      </c>
      <c r="J586" s="123"/>
    </row>
    <row r="587" spans="1:10" s="28" customFormat="1" ht="15" customHeight="1" x14ac:dyDescent="0.2">
      <c r="A587" s="72"/>
      <c r="B587" s="103"/>
      <c r="C587" s="124" t="s">
        <v>40</v>
      </c>
      <c r="D587" s="43" t="s">
        <v>14</v>
      </c>
      <c r="E587" s="43" t="s">
        <v>14</v>
      </c>
      <c r="F587" s="44" t="s">
        <v>41</v>
      </c>
      <c r="G587" s="144">
        <v>0</v>
      </c>
      <c r="H587" s="45">
        <v>0</v>
      </c>
      <c r="I587" s="71">
        <v>0</v>
      </c>
      <c r="J587" s="123"/>
    </row>
    <row r="588" spans="1:10" s="28" customFormat="1" ht="15" customHeight="1" x14ac:dyDescent="0.2">
      <c r="A588" s="72"/>
      <c r="B588" s="103"/>
      <c r="C588" s="124" t="s">
        <v>42</v>
      </c>
      <c r="D588" s="43" t="s">
        <v>14</v>
      </c>
      <c r="E588" s="43" t="s">
        <v>14</v>
      </c>
      <c r="F588" s="44" t="s">
        <v>43</v>
      </c>
      <c r="G588" s="144">
        <v>0</v>
      </c>
      <c r="H588" s="45">
        <v>0</v>
      </c>
      <c r="I588" s="71">
        <v>0</v>
      </c>
      <c r="J588" s="123"/>
    </row>
    <row r="589" spans="1:10" s="28" customFormat="1" ht="15" customHeight="1" x14ac:dyDescent="0.2">
      <c r="A589" s="72"/>
      <c r="B589" s="103"/>
      <c r="C589" s="124" t="s">
        <v>44</v>
      </c>
      <c r="D589" s="43" t="s">
        <v>14</v>
      </c>
      <c r="E589" s="43" t="s">
        <v>14</v>
      </c>
      <c r="F589" s="44" t="s">
        <v>45</v>
      </c>
      <c r="G589" s="144">
        <v>0</v>
      </c>
      <c r="H589" s="45">
        <v>0</v>
      </c>
      <c r="I589" s="71">
        <v>0</v>
      </c>
      <c r="J589" s="123"/>
    </row>
    <row r="590" spans="1:10" s="28" customFormat="1" ht="15" customHeight="1" x14ac:dyDescent="0.2">
      <c r="A590" s="72"/>
      <c r="B590" s="103"/>
      <c r="C590" s="50" t="s">
        <v>46</v>
      </c>
      <c r="D590" s="51" t="s">
        <v>14</v>
      </c>
      <c r="E590" s="51" t="s">
        <v>14</v>
      </c>
      <c r="F590" s="52" t="s">
        <v>47</v>
      </c>
      <c r="G590" s="144">
        <v>0</v>
      </c>
      <c r="H590" s="45">
        <v>44156</v>
      </c>
      <c r="I590" s="71">
        <v>44152.15</v>
      </c>
      <c r="J590" s="123"/>
    </row>
    <row r="591" spans="1:10" s="28" customFormat="1" ht="15" customHeight="1" x14ac:dyDescent="0.2">
      <c r="A591" s="72"/>
      <c r="B591" s="151" t="s">
        <v>134</v>
      </c>
      <c r="C591" s="152"/>
      <c r="D591" s="152"/>
      <c r="E591" s="152"/>
      <c r="F591" s="153"/>
      <c r="G591" s="108">
        <f>+SUM(G571:G590)-G583-G584-G577-G578</f>
        <v>6294334</v>
      </c>
      <c r="H591" s="55">
        <f>+SUM(H571:H590)-H583-H584-H577-H578</f>
        <v>7614945</v>
      </c>
      <c r="I591" s="56">
        <f>+SUM(I571:I590)-I583-I584-I577-I578</f>
        <v>7134937.4299999988</v>
      </c>
      <c r="J591" s="123"/>
    </row>
    <row r="592" spans="1:10" s="28" customFormat="1" ht="15" customHeight="1" x14ac:dyDescent="0.2">
      <c r="A592" s="72"/>
      <c r="B592" s="158" t="s">
        <v>135</v>
      </c>
      <c r="C592" s="122" t="s">
        <v>13</v>
      </c>
      <c r="D592" s="43" t="s">
        <v>14</v>
      </c>
      <c r="E592" s="43" t="s">
        <v>14</v>
      </c>
      <c r="F592" s="44" t="s">
        <v>15</v>
      </c>
      <c r="G592" s="144">
        <v>0</v>
      </c>
      <c r="H592" s="45">
        <v>0</v>
      </c>
      <c r="I592" s="71">
        <v>0</v>
      </c>
      <c r="J592" s="123"/>
    </row>
    <row r="593" spans="1:10" s="28" customFormat="1" ht="15" customHeight="1" x14ac:dyDescent="0.2">
      <c r="A593" s="72"/>
      <c r="B593" s="159"/>
      <c r="C593" s="122" t="s">
        <v>16</v>
      </c>
      <c r="D593" s="43" t="s">
        <v>14</v>
      </c>
      <c r="E593" s="43" t="s">
        <v>14</v>
      </c>
      <c r="F593" s="44" t="s">
        <v>17</v>
      </c>
      <c r="G593" s="144">
        <v>0</v>
      </c>
      <c r="H593" s="45">
        <v>0</v>
      </c>
      <c r="I593" s="71">
        <v>0</v>
      </c>
      <c r="J593" s="123"/>
    </row>
    <row r="594" spans="1:10" s="28" customFormat="1" ht="15" customHeight="1" x14ac:dyDescent="0.2">
      <c r="A594" s="72"/>
      <c r="B594" s="103"/>
      <c r="C594" s="124" t="s">
        <v>18</v>
      </c>
      <c r="D594" s="43" t="s">
        <v>14</v>
      </c>
      <c r="E594" s="43" t="s">
        <v>14</v>
      </c>
      <c r="F594" s="44" t="s">
        <v>19</v>
      </c>
      <c r="G594" s="144">
        <v>0</v>
      </c>
      <c r="H594" s="45">
        <v>0</v>
      </c>
      <c r="I594" s="71">
        <v>0</v>
      </c>
      <c r="J594" s="123"/>
    </row>
    <row r="595" spans="1:10" s="28" customFormat="1" ht="15" customHeight="1" x14ac:dyDescent="0.2">
      <c r="A595" s="72"/>
      <c r="B595" s="103"/>
      <c r="C595" s="124" t="s">
        <v>20</v>
      </c>
      <c r="D595" s="43" t="s">
        <v>14</v>
      </c>
      <c r="E595" s="43" t="s">
        <v>14</v>
      </c>
      <c r="F595" s="44" t="s">
        <v>21</v>
      </c>
      <c r="G595" s="144">
        <v>1500</v>
      </c>
      <c r="H595" s="45">
        <v>1500</v>
      </c>
      <c r="I595" s="71">
        <v>898.6</v>
      </c>
      <c r="J595" s="123"/>
    </row>
    <row r="596" spans="1:10" s="28" customFormat="1" ht="15" customHeight="1" x14ac:dyDescent="0.2">
      <c r="A596" s="72"/>
      <c r="B596" s="103"/>
      <c r="C596" s="124" t="s">
        <v>22</v>
      </c>
      <c r="D596" s="43" t="s">
        <v>14</v>
      </c>
      <c r="E596" s="43" t="s">
        <v>14</v>
      </c>
      <c r="F596" s="44" t="s">
        <v>23</v>
      </c>
      <c r="G596" s="144">
        <v>0</v>
      </c>
      <c r="H596" s="45">
        <v>0</v>
      </c>
      <c r="I596" s="71">
        <v>0</v>
      </c>
      <c r="J596" s="123"/>
    </row>
    <row r="597" spans="1:10" s="28" customFormat="1" ht="15" customHeight="1" x14ac:dyDescent="0.2">
      <c r="A597" s="72"/>
      <c r="B597" s="103"/>
      <c r="C597" s="124" t="s">
        <v>24</v>
      </c>
      <c r="D597" s="43" t="s">
        <v>14</v>
      </c>
      <c r="E597" s="43" t="s">
        <v>14</v>
      </c>
      <c r="F597" s="44" t="s">
        <v>25</v>
      </c>
      <c r="G597" s="144">
        <v>7203577</v>
      </c>
      <c r="H597" s="45">
        <v>8056373</v>
      </c>
      <c r="I597" s="71">
        <v>8007714</v>
      </c>
      <c r="J597" s="123"/>
    </row>
    <row r="598" spans="1:10" s="28" customFormat="1" ht="15" customHeight="1" x14ac:dyDescent="0.2">
      <c r="A598" s="72"/>
      <c r="B598" s="103"/>
      <c r="C598" s="124"/>
      <c r="D598" s="43"/>
      <c r="E598" s="43"/>
      <c r="F598" s="85" t="s">
        <v>26</v>
      </c>
      <c r="G598" s="144">
        <v>7203577</v>
      </c>
      <c r="H598" s="45">
        <v>8046855</v>
      </c>
      <c r="I598" s="71">
        <v>7998197.4400000004</v>
      </c>
      <c r="J598" s="123"/>
    </row>
    <row r="599" spans="1:10" s="28" customFormat="1" ht="15" customHeight="1" x14ac:dyDescent="0.2">
      <c r="A599" s="72"/>
      <c r="B599" s="103"/>
      <c r="C599" s="124"/>
      <c r="D599" s="43"/>
      <c r="E599" s="43"/>
      <c r="F599" s="86" t="s">
        <v>27</v>
      </c>
      <c r="G599" s="144">
        <v>0</v>
      </c>
      <c r="H599" s="45">
        <v>0</v>
      </c>
      <c r="I599" s="71">
        <v>0</v>
      </c>
      <c r="J599" s="123"/>
    </row>
    <row r="600" spans="1:10" s="28" customFormat="1" ht="15" customHeight="1" x14ac:dyDescent="0.2">
      <c r="A600" s="72"/>
      <c r="B600" s="103"/>
      <c r="C600" s="124" t="s">
        <v>28</v>
      </c>
      <c r="D600" s="43" t="s">
        <v>14</v>
      </c>
      <c r="E600" s="43" t="s">
        <v>14</v>
      </c>
      <c r="F600" s="44" t="s">
        <v>29</v>
      </c>
      <c r="G600" s="144">
        <v>102000</v>
      </c>
      <c r="H600" s="45">
        <v>105400</v>
      </c>
      <c r="I600" s="71">
        <v>75459.259999999995</v>
      </c>
      <c r="J600" s="123"/>
    </row>
    <row r="601" spans="1:10" s="28" customFormat="1" ht="15" customHeight="1" x14ac:dyDescent="0.2">
      <c r="A601" s="72"/>
      <c r="B601" s="103"/>
      <c r="C601" s="124" t="s">
        <v>30</v>
      </c>
      <c r="D601" s="43" t="s">
        <v>14</v>
      </c>
      <c r="E601" s="43" t="s">
        <v>14</v>
      </c>
      <c r="F601" s="44" t="s">
        <v>31</v>
      </c>
      <c r="G601" s="144">
        <v>0</v>
      </c>
      <c r="H601" s="45">
        <v>1000</v>
      </c>
      <c r="I601" s="71">
        <v>487.18</v>
      </c>
      <c r="J601" s="123"/>
    </row>
    <row r="602" spans="1:10" s="28" customFormat="1" ht="15" customHeight="1" x14ac:dyDescent="0.2">
      <c r="A602" s="72"/>
      <c r="B602" s="103"/>
      <c r="C602" s="124" t="s">
        <v>32</v>
      </c>
      <c r="D602" s="43" t="s">
        <v>14</v>
      </c>
      <c r="E602" s="43" t="s">
        <v>14</v>
      </c>
      <c r="F602" s="44" t="s">
        <v>33</v>
      </c>
      <c r="G602" s="144">
        <v>0</v>
      </c>
      <c r="H602" s="45">
        <v>0</v>
      </c>
      <c r="I602" s="71">
        <v>0</v>
      </c>
      <c r="J602" s="123"/>
    </row>
    <row r="603" spans="1:10" s="28" customFormat="1" ht="15" customHeight="1" x14ac:dyDescent="0.2">
      <c r="A603" s="72"/>
      <c r="B603" s="103"/>
      <c r="C603" s="124" t="s">
        <v>34</v>
      </c>
      <c r="D603" s="43" t="s">
        <v>14</v>
      </c>
      <c r="E603" s="43" t="s">
        <v>14</v>
      </c>
      <c r="F603" s="44" t="s">
        <v>35</v>
      </c>
      <c r="G603" s="144">
        <v>0</v>
      </c>
      <c r="H603" s="45">
        <v>784638</v>
      </c>
      <c r="I603" s="71">
        <v>471844.51</v>
      </c>
      <c r="J603" s="123"/>
    </row>
    <row r="604" spans="1:10" s="28" customFormat="1" ht="15" customHeight="1" x14ac:dyDescent="0.2">
      <c r="A604" s="72"/>
      <c r="B604" s="103"/>
      <c r="C604" s="124"/>
      <c r="D604" s="43"/>
      <c r="E604" s="43"/>
      <c r="F604" s="85" t="s">
        <v>26</v>
      </c>
      <c r="G604" s="144">
        <v>0</v>
      </c>
      <c r="H604" s="45">
        <v>748609</v>
      </c>
      <c r="I604" s="71">
        <v>435816.4</v>
      </c>
      <c r="J604" s="123"/>
    </row>
    <row r="605" spans="1:10" s="28" customFormat="1" ht="15" customHeight="1" x14ac:dyDescent="0.2">
      <c r="A605" s="72"/>
      <c r="B605" s="103"/>
      <c r="C605" s="124"/>
      <c r="D605" s="43"/>
      <c r="E605" s="43"/>
      <c r="F605" s="86" t="s">
        <v>27</v>
      </c>
      <c r="G605" s="144">
        <v>0</v>
      </c>
      <c r="H605" s="45">
        <v>36029</v>
      </c>
      <c r="I605" s="71">
        <v>36028.11</v>
      </c>
      <c r="J605" s="123"/>
    </row>
    <row r="606" spans="1:10" s="28" customFormat="1" ht="15" customHeight="1" x14ac:dyDescent="0.2">
      <c r="A606" s="72"/>
      <c r="B606" s="103"/>
      <c r="C606" s="124" t="s">
        <v>36</v>
      </c>
      <c r="D606" s="43" t="s">
        <v>14</v>
      </c>
      <c r="E606" s="43" t="s">
        <v>14</v>
      </c>
      <c r="F606" s="44" t="s">
        <v>37</v>
      </c>
      <c r="G606" s="144">
        <v>0</v>
      </c>
      <c r="H606" s="45">
        <v>0</v>
      </c>
      <c r="I606" s="71">
        <v>0</v>
      </c>
      <c r="J606" s="123"/>
    </row>
    <row r="607" spans="1:10" s="28" customFormat="1" ht="15" customHeight="1" x14ac:dyDescent="0.2">
      <c r="A607" s="72"/>
      <c r="B607" s="103"/>
      <c r="C607" s="124" t="s">
        <v>38</v>
      </c>
      <c r="D607" s="43" t="s">
        <v>14</v>
      </c>
      <c r="E607" s="43" t="s">
        <v>14</v>
      </c>
      <c r="F607" s="44" t="s">
        <v>39</v>
      </c>
      <c r="G607" s="144">
        <v>0</v>
      </c>
      <c r="H607" s="45">
        <v>0</v>
      </c>
      <c r="I607" s="71">
        <v>0</v>
      </c>
      <c r="J607" s="123"/>
    </row>
    <row r="608" spans="1:10" s="28" customFormat="1" ht="15" customHeight="1" x14ac:dyDescent="0.2">
      <c r="A608" s="72"/>
      <c r="B608" s="103"/>
      <c r="C608" s="124" t="s">
        <v>40</v>
      </c>
      <c r="D608" s="43" t="s">
        <v>14</v>
      </c>
      <c r="E608" s="43" t="s">
        <v>14</v>
      </c>
      <c r="F608" s="44" t="s">
        <v>41</v>
      </c>
      <c r="G608" s="144">
        <v>0</v>
      </c>
      <c r="H608" s="45">
        <v>0</v>
      </c>
      <c r="I608" s="71">
        <v>0</v>
      </c>
      <c r="J608" s="123"/>
    </row>
    <row r="609" spans="1:10" s="28" customFormat="1" ht="15" customHeight="1" x14ac:dyDescent="0.2">
      <c r="A609" s="72"/>
      <c r="B609" s="103"/>
      <c r="C609" s="124" t="s">
        <v>42</v>
      </c>
      <c r="D609" s="43" t="s">
        <v>14</v>
      </c>
      <c r="E609" s="43" t="s">
        <v>14</v>
      </c>
      <c r="F609" s="44" t="s">
        <v>43</v>
      </c>
      <c r="G609" s="144">
        <v>0</v>
      </c>
      <c r="H609" s="45">
        <v>0</v>
      </c>
      <c r="I609" s="71">
        <v>0</v>
      </c>
      <c r="J609" s="123"/>
    </row>
    <row r="610" spans="1:10" s="28" customFormat="1" ht="15" customHeight="1" x14ac:dyDescent="0.2">
      <c r="A610" s="72"/>
      <c r="B610" s="103"/>
      <c r="C610" s="124" t="s">
        <v>44</v>
      </c>
      <c r="D610" s="43" t="s">
        <v>14</v>
      </c>
      <c r="E610" s="43" t="s">
        <v>14</v>
      </c>
      <c r="F610" s="44" t="s">
        <v>45</v>
      </c>
      <c r="G610" s="144">
        <v>0</v>
      </c>
      <c r="H610" s="45">
        <v>3111</v>
      </c>
      <c r="I610" s="71">
        <v>3110.09</v>
      </c>
      <c r="J610" s="123"/>
    </row>
    <row r="611" spans="1:10" s="28" customFormat="1" ht="15" customHeight="1" x14ac:dyDescent="0.2">
      <c r="A611" s="72"/>
      <c r="B611" s="103"/>
      <c r="C611" s="50" t="s">
        <v>46</v>
      </c>
      <c r="D611" s="51" t="s">
        <v>14</v>
      </c>
      <c r="E611" s="51" t="s">
        <v>14</v>
      </c>
      <c r="F611" s="52" t="s">
        <v>47</v>
      </c>
      <c r="G611" s="144">
        <v>0</v>
      </c>
      <c r="H611" s="45">
        <v>20847</v>
      </c>
      <c r="I611" s="71">
        <v>20837.490000000002</v>
      </c>
      <c r="J611" s="123"/>
    </row>
    <row r="612" spans="1:10" s="28" customFormat="1" ht="15" customHeight="1" x14ac:dyDescent="0.2">
      <c r="A612" s="72"/>
      <c r="B612" s="151" t="s">
        <v>136</v>
      </c>
      <c r="C612" s="152"/>
      <c r="D612" s="152"/>
      <c r="E612" s="152"/>
      <c r="F612" s="153"/>
      <c r="G612" s="108">
        <f>+SUM(G592:G611)-G604-G605-G598-G599</f>
        <v>7307077</v>
      </c>
      <c r="H612" s="55">
        <f>+SUM(H592:H611)-H604-H605-H598-H599</f>
        <v>8972869</v>
      </c>
      <c r="I612" s="56">
        <f>+SUM(I592:I611)-I604-I605-I598-I599</f>
        <v>8580351.1299999952</v>
      </c>
      <c r="J612" s="123"/>
    </row>
    <row r="613" spans="1:10" s="28" customFormat="1" ht="15" customHeight="1" x14ac:dyDescent="0.2">
      <c r="A613" s="72"/>
      <c r="B613" s="158" t="s">
        <v>137</v>
      </c>
      <c r="C613" s="122" t="s">
        <v>13</v>
      </c>
      <c r="D613" s="43" t="s">
        <v>14</v>
      </c>
      <c r="E613" s="43" t="s">
        <v>14</v>
      </c>
      <c r="F613" s="44" t="s">
        <v>15</v>
      </c>
      <c r="G613" s="144">
        <v>0</v>
      </c>
      <c r="H613" s="45">
        <v>0</v>
      </c>
      <c r="I613" s="71">
        <v>0</v>
      </c>
      <c r="J613" s="123"/>
    </row>
    <row r="614" spans="1:10" s="28" customFormat="1" ht="15" customHeight="1" x14ac:dyDescent="0.2">
      <c r="A614" s="72"/>
      <c r="B614" s="159"/>
      <c r="C614" s="122" t="s">
        <v>16</v>
      </c>
      <c r="D614" s="43" t="s">
        <v>14</v>
      </c>
      <c r="E614" s="43" t="s">
        <v>14</v>
      </c>
      <c r="F614" s="44" t="s">
        <v>17</v>
      </c>
      <c r="G614" s="144">
        <v>0</v>
      </c>
      <c r="H614" s="45">
        <v>0</v>
      </c>
      <c r="I614" s="71">
        <v>0</v>
      </c>
      <c r="J614" s="123"/>
    </row>
    <row r="615" spans="1:10" s="28" customFormat="1" ht="15" customHeight="1" x14ac:dyDescent="0.2">
      <c r="A615" s="72"/>
      <c r="B615" s="103"/>
      <c r="C615" s="124" t="s">
        <v>18</v>
      </c>
      <c r="D615" s="43" t="s">
        <v>14</v>
      </c>
      <c r="E615" s="43" t="s">
        <v>14</v>
      </c>
      <c r="F615" s="44" t="s">
        <v>19</v>
      </c>
      <c r="G615" s="144">
        <v>0</v>
      </c>
      <c r="H615" s="45">
        <v>0</v>
      </c>
      <c r="I615" s="71">
        <v>0</v>
      </c>
      <c r="J615" s="123"/>
    </row>
    <row r="616" spans="1:10" s="28" customFormat="1" ht="15" customHeight="1" x14ac:dyDescent="0.2">
      <c r="A616" s="72"/>
      <c r="B616" s="103"/>
      <c r="C616" s="124" t="s">
        <v>20</v>
      </c>
      <c r="D616" s="43" t="s">
        <v>14</v>
      </c>
      <c r="E616" s="43" t="s">
        <v>14</v>
      </c>
      <c r="F616" s="44" t="s">
        <v>21</v>
      </c>
      <c r="G616" s="144">
        <v>3500</v>
      </c>
      <c r="H616" s="45">
        <v>3500</v>
      </c>
      <c r="I616" s="71">
        <v>1096.96</v>
      </c>
      <c r="J616" s="123"/>
    </row>
    <row r="617" spans="1:10" s="28" customFormat="1" ht="15" customHeight="1" x14ac:dyDescent="0.2">
      <c r="A617" s="72"/>
      <c r="B617" s="103"/>
      <c r="C617" s="124" t="s">
        <v>22</v>
      </c>
      <c r="D617" s="43" t="s">
        <v>14</v>
      </c>
      <c r="E617" s="43" t="s">
        <v>14</v>
      </c>
      <c r="F617" s="44" t="s">
        <v>23</v>
      </c>
      <c r="G617" s="144">
        <v>0</v>
      </c>
      <c r="H617" s="45">
        <v>0</v>
      </c>
      <c r="I617" s="71">
        <v>0</v>
      </c>
      <c r="J617" s="123"/>
    </row>
    <row r="618" spans="1:10" s="28" customFormat="1" ht="15" customHeight="1" x14ac:dyDescent="0.2">
      <c r="A618" s="72"/>
      <c r="B618" s="103"/>
      <c r="C618" s="124" t="s">
        <v>24</v>
      </c>
      <c r="D618" s="43" t="s">
        <v>14</v>
      </c>
      <c r="E618" s="43" t="s">
        <v>14</v>
      </c>
      <c r="F618" s="44" t="s">
        <v>25</v>
      </c>
      <c r="G618" s="144">
        <v>6531415</v>
      </c>
      <c r="H618" s="45">
        <v>7314829</v>
      </c>
      <c r="I618" s="71">
        <v>7268056.6600000001</v>
      </c>
      <c r="J618" s="123"/>
    </row>
    <row r="619" spans="1:10" s="28" customFormat="1" ht="15" customHeight="1" x14ac:dyDescent="0.2">
      <c r="A619" s="72"/>
      <c r="B619" s="103"/>
      <c r="C619" s="124"/>
      <c r="D619" s="43"/>
      <c r="E619" s="43"/>
      <c r="F619" s="85" t="s">
        <v>26</v>
      </c>
      <c r="G619" s="144">
        <v>6531065</v>
      </c>
      <c r="H619" s="45">
        <v>7272934</v>
      </c>
      <c r="I619" s="71">
        <v>7228533.4900000002</v>
      </c>
      <c r="J619" s="123"/>
    </row>
    <row r="620" spans="1:10" s="28" customFormat="1" ht="15" customHeight="1" x14ac:dyDescent="0.2">
      <c r="A620" s="72"/>
      <c r="B620" s="103"/>
      <c r="C620" s="124"/>
      <c r="D620" s="43"/>
      <c r="E620" s="43"/>
      <c r="F620" s="86" t="s">
        <v>27</v>
      </c>
      <c r="G620" s="144">
        <v>0</v>
      </c>
      <c r="H620" s="45">
        <v>0</v>
      </c>
      <c r="I620" s="71">
        <v>0</v>
      </c>
      <c r="J620" s="123"/>
    </row>
    <row r="621" spans="1:10" s="28" customFormat="1" ht="15" customHeight="1" x14ac:dyDescent="0.2">
      <c r="A621" s="72"/>
      <c r="B621" s="103"/>
      <c r="C621" s="124" t="s">
        <v>28</v>
      </c>
      <c r="D621" s="43" t="s">
        <v>14</v>
      </c>
      <c r="E621" s="43" t="s">
        <v>14</v>
      </c>
      <c r="F621" s="44" t="s">
        <v>29</v>
      </c>
      <c r="G621" s="144">
        <v>166150</v>
      </c>
      <c r="H621" s="45">
        <v>166150</v>
      </c>
      <c r="I621" s="71">
        <v>146592.21</v>
      </c>
      <c r="J621" s="123"/>
    </row>
    <row r="622" spans="1:10" s="28" customFormat="1" ht="15" customHeight="1" x14ac:dyDescent="0.2">
      <c r="A622" s="72"/>
      <c r="B622" s="103"/>
      <c r="C622" s="124" t="s">
        <v>30</v>
      </c>
      <c r="D622" s="43" t="s">
        <v>14</v>
      </c>
      <c r="E622" s="43" t="s">
        <v>14</v>
      </c>
      <c r="F622" s="44" t="s">
        <v>31</v>
      </c>
      <c r="G622" s="144">
        <v>1000</v>
      </c>
      <c r="H622" s="45">
        <v>1000</v>
      </c>
      <c r="I622" s="71">
        <v>0</v>
      </c>
      <c r="J622" s="123"/>
    </row>
    <row r="623" spans="1:10" s="28" customFormat="1" ht="15" customHeight="1" x14ac:dyDescent="0.2">
      <c r="A623" s="72"/>
      <c r="B623" s="103"/>
      <c r="C623" s="124" t="s">
        <v>32</v>
      </c>
      <c r="D623" s="43" t="s">
        <v>14</v>
      </c>
      <c r="E623" s="43" t="s">
        <v>14</v>
      </c>
      <c r="F623" s="44" t="s">
        <v>33</v>
      </c>
      <c r="G623" s="144">
        <v>0</v>
      </c>
      <c r="H623" s="45">
        <v>0</v>
      </c>
      <c r="I623" s="71">
        <v>0</v>
      </c>
      <c r="J623" s="123"/>
    </row>
    <row r="624" spans="1:10" s="28" customFormat="1" ht="15" customHeight="1" x14ac:dyDescent="0.2">
      <c r="A624" s="72"/>
      <c r="B624" s="103"/>
      <c r="C624" s="124" t="s">
        <v>34</v>
      </c>
      <c r="D624" s="43" t="s">
        <v>14</v>
      </c>
      <c r="E624" s="43" t="s">
        <v>14</v>
      </c>
      <c r="F624" s="44" t="s">
        <v>35</v>
      </c>
      <c r="G624" s="144">
        <v>0</v>
      </c>
      <c r="H624" s="45">
        <v>636721</v>
      </c>
      <c r="I624" s="71">
        <v>295885.38</v>
      </c>
      <c r="J624" s="123"/>
    </row>
    <row r="625" spans="1:10" s="28" customFormat="1" ht="15" customHeight="1" x14ac:dyDescent="0.2">
      <c r="A625" s="72"/>
      <c r="B625" s="103"/>
      <c r="C625" s="124"/>
      <c r="D625" s="43"/>
      <c r="E625" s="43"/>
      <c r="F625" s="85" t="s">
        <v>26</v>
      </c>
      <c r="G625" s="144">
        <v>0</v>
      </c>
      <c r="H625" s="45">
        <v>636386</v>
      </c>
      <c r="I625" s="71">
        <v>295550.46000000002</v>
      </c>
      <c r="J625" s="123"/>
    </row>
    <row r="626" spans="1:10" s="28" customFormat="1" ht="15" customHeight="1" x14ac:dyDescent="0.2">
      <c r="A626" s="72"/>
      <c r="B626" s="103"/>
      <c r="C626" s="124"/>
      <c r="D626" s="43"/>
      <c r="E626" s="43"/>
      <c r="F626" s="86" t="s">
        <v>27</v>
      </c>
      <c r="G626" s="144">
        <v>0</v>
      </c>
      <c r="H626" s="45">
        <v>335</v>
      </c>
      <c r="I626" s="71">
        <v>334.92</v>
      </c>
      <c r="J626" s="123"/>
    </row>
    <row r="627" spans="1:10" s="28" customFormat="1" ht="15" customHeight="1" x14ac:dyDescent="0.2">
      <c r="A627" s="72"/>
      <c r="B627" s="103"/>
      <c r="C627" s="124" t="s">
        <v>36</v>
      </c>
      <c r="D627" s="43" t="s">
        <v>14</v>
      </c>
      <c r="E627" s="43" t="s">
        <v>14</v>
      </c>
      <c r="F627" s="44" t="s">
        <v>37</v>
      </c>
      <c r="G627" s="144">
        <v>0</v>
      </c>
      <c r="H627" s="45">
        <v>0</v>
      </c>
      <c r="I627" s="71">
        <v>0</v>
      </c>
      <c r="J627" s="123"/>
    </row>
    <row r="628" spans="1:10" s="28" customFormat="1" ht="15" customHeight="1" x14ac:dyDescent="0.2">
      <c r="A628" s="72"/>
      <c r="B628" s="103"/>
      <c r="C628" s="124" t="s">
        <v>38</v>
      </c>
      <c r="D628" s="43" t="s">
        <v>14</v>
      </c>
      <c r="E628" s="43" t="s">
        <v>14</v>
      </c>
      <c r="F628" s="44" t="s">
        <v>39</v>
      </c>
      <c r="G628" s="144">
        <v>0</v>
      </c>
      <c r="H628" s="45">
        <v>0</v>
      </c>
      <c r="I628" s="71">
        <v>0</v>
      </c>
      <c r="J628" s="123"/>
    </row>
    <row r="629" spans="1:10" s="28" customFormat="1" ht="15" customHeight="1" x14ac:dyDescent="0.2">
      <c r="A629" s="72"/>
      <c r="B629" s="103"/>
      <c r="C629" s="124" t="s">
        <v>40</v>
      </c>
      <c r="D629" s="43" t="s">
        <v>14</v>
      </c>
      <c r="E629" s="43" t="s">
        <v>14</v>
      </c>
      <c r="F629" s="44" t="s">
        <v>41</v>
      </c>
      <c r="G629" s="144">
        <v>0</v>
      </c>
      <c r="H629" s="45">
        <v>0</v>
      </c>
      <c r="I629" s="71">
        <v>0</v>
      </c>
      <c r="J629" s="123"/>
    </row>
    <row r="630" spans="1:10" s="28" customFormat="1" ht="15" customHeight="1" x14ac:dyDescent="0.2">
      <c r="A630" s="72"/>
      <c r="B630" s="103"/>
      <c r="C630" s="124" t="s">
        <v>42</v>
      </c>
      <c r="D630" s="43" t="s">
        <v>14</v>
      </c>
      <c r="E630" s="43" t="s">
        <v>14</v>
      </c>
      <c r="F630" s="44" t="s">
        <v>43</v>
      </c>
      <c r="G630" s="144">
        <v>0</v>
      </c>
      <c r="H630" s="45">
        <v>0</v>
      </c>
      <c r="I630" s="71">
        <v>0</v>
      </c>
      <c r="J630" s="123"/>
    </row>
    <row r="631" spans="1:10" s="28" customFormat="1" ht="15" customHeight="1" x14ac:dyDescent="0.2">
      <c r="A631" s="72"/>
      <c r="B631" s="103"/>
      <c r="C631" s="124" t="s">
        <v>44</v>
      </c>
      <c r="D631" s="43" t="s">
        <v>14</v>
      </c>
      <c r="E631" s="43" t="s">
        <v>14</v>
      </c>
      <c r="F631" s="44" t="s">
        <v>45</v>
      </c>
      <c r="G631" s="144">
        <v>0</v>
      </c>
      <c r="H631" s="45">
        <v>1880</v>
      </c>
      <c r="I631" s="71">
        <v>1879.56</v>
      </c>
      <c r="J631" s="123"/>
    </row>
    <row r="632" spans="1:10" s="28" customFormat="1" ht="15" customHeight="1" x14ac:dyDescent="0.2">
      <c r="A632" s="72"/>
      <c r="B632" s="103"/>
      <c r="C632" s="50" t="s">
        <v>46</v>
      </c>
      <c r="D632" s="51" t="s">
        <v>14</v>
      </c>
      <c r="E632" s="51" t="s">
        <v>14</v>
      </c>
      <c r="F632" s="52" t="s">
        <v>47</v>
      </c>
      <c r="G632" s="144">
        <v>0</v>
      </c>
      <c r="H632" s="45">
        <v>33664</v>
      </c>
      <c r="I632" s="71">
        <v>33660.36</v>
      </c>
      <c r="J632" s="123"/>
    </row>
    <row r="633" spans="1:10" s="28" customFormat="1" ht="15" customHeight="1" x14ac:dyDescent="0.2">
      <c r="A633" s="72"/>
      <c r="B633" s="151" t="s">
        <v>138</v>
      </c>
      <c r="C633" s="152"/>
      <c r="D633" s="152"/>
      <c r="E633" s="152"/>
      <c r="F633" s="153"/>
      <c r="G633" s="108">
        <f>+SUM(G613:G632)-G625-G626-G619-G620</f>
        <v>6702065</v>
      </c>
      <c r="H633" s="55">
        <f>+SUM(H613:H632)-H625-H626-H619-H620</f>
        <v>8157744</v>
      </c>
      <c r="I633" s="56">
        <f>+SUM(I613:I632)-I625-I626-I619-I620</f>
        <v>7747171.1300000008</v>
      </c>
      <c r="J633" s="123"/>
    </row>
    <row r="634" spans="1:10" s="28" customFormat="1" ht="15" customHeight="1" x14ac:dyDescent="0.2">
      <c r="A634" s="72"/>
      <c r="B634" s="158" t="s">
        <v>139</v>
      </c>
      <c r="C634" s="122" t="s">
        <v>13</v>
      </c>
      <c r="D634" s="43" t="s">
        <v>14</v>
      </c>
      <c r="E634" s="43" t="s">
        <v>14</v>
      </c>
      <c r="F634" s="44" t="s">
        <v>15</v>
      </c>
      <c r="G634" s="144">
        <v>0</v>
      </c>
      <c r="H634" s="45">
        <v>0</v>
      </c>
      <c r="I634" s="71">
        <v>0</v>
      </c>
      <c r="J634" s="123"/>
    </row>
    <row r="635" spans="1:10" s="28" customFormat="1" ht="15" customHeight="1" x14ac:dyDescent="0.2">
      <c r="A635" s="72"/>
      <c r="B635" s="159"/>
      <c r="C635" s="122" t="s">
        <v>16</v>
      </c>
      <c r="D635" s="43" t="s">
        <v>14</v>
      </c>
      <c r="E635" s="43" t="s">
        <v>14</v>
      </c>
      <c r="F635" s="44" t="s">
        <v>17</v>
      </c>
      <c r="G635" s="144">
        <v>0</v>
      </c>
      <c r="H635" s="45">
        <v>0</v>
      </c>
      <c r="I635" s="71">
        <v>0</v>
      </c>
      <c r="J635" s="123"/>
    </row>
    <row r="636" spans="1:10" s="28" customFormat="1" ht="15" customHeight="1" x14ac:dyDescent="0.2">
      <c r="A636" s="72"/>
      <c r="B636" s="103"/>
      <c r="C636" s="124" t="s">
        <v>18</v>
      </c>
      <c r="D636" s="43" t="s">
        <v>14</v>
      </c>
      <c r="E636" s="43" t="s">
        <v>14</v>
      </c>
      <c r="F636" s="44" t="s">
        <v>19</v>
      </c>
      <c r="G636" s="144">
        <v>0</v>
      </c>
      <c r="H636" s="45">
        <v>0</v>
      </c>
      <c r="I636" s="71">
        <v>0</v>
      </c>
      <c r="J636" s="123"/>
    </row>
    <row r="637" spans="1:10" s="28" customFormat="1" ht="15" customHeight="1" x14ac:dyDescent="0.2">
      <c r="A637" s="72"/>
      <c r="B637" s="103"/>
      <c r="C637" s="124" t="s">
        <v>20</v>
      </c>
      <c r="D637" s="43" t="s">
        <v>14</v>
      </c>
      <c r="E637" s="43" t="s">
        <v>14</v>
      </c>
      <c r="F637" s="44" t="s">
        <v>21</v>
      </c>
      <c r="G637" s="144">
        <v>100</v>
      </c>
      <c r="H637" s="45">
        <v>100</v>
      </c>
      <c r="I637" s="71">
        <v>0</v>
      </c>
      <c r="J637" s="123"/>
    </row>
    <row r="638" spans="1:10" s="28" customFormat="1" ht="15" customHeight="1" x14ac:dyDescent="0.2">
      <c r="A638" s="72"/>
      <c r="B638" s="103"/>
      <c r="C638" s="124" t="s">
        <v>22</v>
      </c>
      <c r="D638" s="43" t="s">
        <v>14</v>
      </c>
      <c r="E638" s="43" t="s">
        <v>14</v>
      </c>
      <c r="F638" s="44" t="s">
        <v>23</v>
      </c>
      <c r="G638" s="144">
        <v>0</v>
      </c>
      <c r="H638" s="45">
        <v>0</v>
      </c>
      <c r="I638" s="71">
        <v>0</v>
      </c>
      <c r="J638" s="123"/>
    </row>
    <row r="639" spans="1:10" s="28" customFormat="1" ht="15" customHeight="1" x14ac:dyDescent="0.2">
      <c r="A639" s="72"/>
      <c r="B639" s="103"/>
      <c r="C639" s="124" t="s">
        <v>24</v>
      </c>
      <c r="D639" s="43" t="s">
        <v>14</v>
      </c>
      <c r="E639" s="43" t="s">
        <v>14</v>
      </c>
      <c r="F639" s="44" t="s">
        <v>25</v>
      </c>
      <c r="G639" s="144">
        <v>917179</v>
      </c>
      <c r="H639" s="45">
        <v>972415</v>
      </c>
      <c r="I639" s="71">
        <v>959382.6</v>
      </c>
      <c r="J639" s="123"/>
    </row>
    <row r="640" spans="1:10" s="28" customFormat="1" ht="15" customHeight="1" x14ac:dyDescent="0.2">
      <c r="A640" s="72"/>
      <c r="B640" s="103"/>
      <c r="C640" s="124"/>
      <c r="D640" s="43"/>
      <c r="E640" s="43"/>
      <c r="F640" s="85" t="s">
        <v>26</v>
      </c>
      <c r="G640" s="144">
        <v>917179</v>
      </c>
      <c r="H640" s="45">
        <v>970614</v>
      </c>
      <c r="I640" s="71">
        <v>957582.6</v>
      </c>
      <c r="J640" s="123"/>
    </row>
    <row r="641" spans="1:10" s="28" customFormat="1" ht="15" customHeight="1" x14ac:dyDescent="0.2">
      <c r="A641" s="72"/>
      <c r="B641" s="103"/>
      <c r="C641" s="124"/>
      <c r="D641" s="43"/>
      <c r="E641" s="43"/>
      <c r="F641" s="86" t="s">
        <v>27</v>
      </c>
      <c r="G641" s="144">
        <v>0</v>
      </c>
      <c r="H641" s="45">
        <v>0</v>
      </c>
      <c r="I641" s="71">
        <v>0</v>
      </c>
      <c r="J641" s="123"/>
    </row>
    <row r="642" spans="1:10" s="28" customFormat="1" ht="15" customHeight="1" x14ac:dyDescent="0.2">
      <c r="A642" s="72"/>
      <c r="B642" s="103"/>
      <c r="C642" s="124" t="s">
        <v>28</v>
      </c>
      <c r="D642" s="43" t="s">
        <v>14</v>
      </c>
      <c r="E642" s="43" t="s">
        <v>14</v>
      </c>
      <c r="F642" s="44" t="s">
        <v>29</v>
      </c>
      <c r="G642" s="144">
        <v>15300</v>
      </c>
      <c r="H642" s="45">
        <v>19300</v>
      </c>
      <c r="I642" s="71">
        <v>14971.07</v>
      </c>
      <c r="J642" s="123"/>
    </row>
    <row r="643" spans="1:10" s="28" customFormat="1" ht="15" customHeight="1" x14ac:dyDescent="0.2">
      <c r="A643" s="72"/>
      <c r="B643" s="103"/>
      <c r="C643" s="124" t="s">
        <v>30</v>
      </c>
      <c r="D643" s="43" t="s">
        <v>14</v>
      </c>
      <c r="E643" s="43" t="s">
        <v>14</v>
      </c>
      <c r="F643" s="44" t="s">
        <v>31</v>
      </c>
      <c r="G643" s="144">
        <v>0</v>
      </c>
      <c r="H643" s="45">
        <v>0</v>
      </c>
      <c r="I643" s="71">
        <v>0</v>
      </c>
      <c r="J643" s="123"/>
    </row>
    <row r="644" spans="1:10" s="28" customFormat="1" ht="15" customHeight="1" x14ac:dyDescent="0.2">
      <c r="A644" s="72"/>
      <c r="B644" s="103"/>
      <c r="C644" s="124" t="s">
        <v>32</v>
      </c>
      <c r="D644" s="43" t="s">
        <v>14</v>
      </c>
      <c r="E644" s="43" t="s">
        <v>14</v>
      </c>
      <c r="F644" s="44" t="s">
        <v>33</v>
      </c>
      <c r="G644" s="144">
        <v>0</v>
      </c>
      <c r="H644" s="45">
        <v>0</v>
      </c>
      <c r="I644" s="71">
        <v>0</v>
      </c>
      <c r="J644" s="123"/>
    </row>
    <row r="645" spans="1:10" s="28" customFormat="1" ht="15" customHeight="1" x14ac:dyDescent="0.2">
      <c r="A645" s="72"/>
      <c r="B645" s="103"/>
      <c r="C645" s="124" t="s">
        <v>34</v>
      </c>
      <c r="D645" s="43" t="s">
        <v>14</v>
      </c>
      <c r="E645" s="43" t="s">
        <v>14</v>
      </c>
      <c r="F645" s="44" t="s">
        <v>35</v>
      </c>
      <c r="G645" s="144">
        <v>0</v>
      </c>
      <c r="H645" s="45">
        <v>50352</v>
      </c>
      <c r="I645" s="71">
        <v>27993</v>
      </c>
      <c r="J645" s="123"/>
    </row>
    <row r="646" spans="1:10" s="28" customFormat="1" ht="15" customHeight="1" x14ac:dyDescent="0.2">
      <c r="A646" s="72"/>
      <c r="B646" s="103"/>
      <c r="C646" s="124"/>
      <c r="D646" s="43"/>
      <c r="E646" s="43"/>
      <c r="F646" s="85" t="s">
        <v>26</v>
      </c>
      <c r="G646" s="144">
        <v>0</v>
      </c>
      <c r="H646" s="45">
        <v>50352</v>
      </c>
      <c r="I646" s="71">
        <v>27993</v>
      </c>
      <c r="J646" s="123"/>
    </row>
    <row r="647" spans="1:10" s="28" customFormat="1" ht="15" customHeight="1" x14ac:dyDescent="0.2">
      <c r="A647" s="72"/>
      <c r="B647" s="103"/>
      <c r="C647" s="124"/>
      <c r="D647" s="43"/>
      <c r="E647" s="43"/>
      <c r="F647" s="86" t="s">
        <v>27</v>
      </c>
      <c r="G647" s="144">
        <v>0</v>
      </c>
      <c r="H647" s="45">
        <v>0</v>
      </c>
      <c r="I647" s="71">
        <v>0</v>
      </c>
      <c r="J647" s="123"/>
    </row>
    <row r="648" spans="1:10" s="28" customFormat="1" ht="15" customHeight="1" x14ac:dyDescent="0.2">
      <c r="A648" s="72"/>
      <c r="B648" s="103"/>
      <c r="C648" s="124" t="s">
        <v>36</v>
      </c>
      <c r="D648" s="43" t="s">
        <v>14</v>
      </c>
      <c r="E648" s="43" t="s">
        <v>14</v>
      </c>
      <c r="F648" s="44" t="s">
        <v>37</v>
      </c>
      <c r="G648" s="144">
        <v>0</v>
      </c>
      <c r="H648" s="45">
        <v>0</v>
      </c>
      <c r="I648" s="71">
        <v>0</v>
      </c>
      <c r="J648" s="123"/>
    </row>
    <row r="649" spans="1:10" s="28" customFormat="1" ht="15" customHeight="1" x14ac:dyDescent="0.2">
      <c r="A649" s="72"/>
      <c r="B649" s="103"/>
      <c r="C649" s="124" t="s">
        <v>38</v>
      </c>
      <c r="D649" s="43" t="s">
        <v>14</v>
      </c>
      <c r="E649" s="43" t="s">
        <v>14</v>
      </c>
      <c r="F649" s="44" t="s">
        <v>39</v>
      </c>
      <c r="G649" s="144">
        <v>0</v>
      </c>
      <c r="H649" s="45">
        <v>0</v>
      </c>
      <c r="I649" s="71">
        <v>0</v>
      </c>
      <c r="J649" s="123"/>
    </row>
    <row r="650" spans="1:10" s="28" customFormat="1" ht="15" customHeight="1" x14ac:dyDescent="0.2">
      <c r="A650" s="72"/>
      <c r="B650" s="103"/>
      <c r="C650" s="124" t="s">
        <v>40</v>
      </c>
      <c r="D650" s="43" t="s">
        <v>14</v>
      </c>
      <c r="E650" s="43" t="s">
        <v>14</v>
      </c>
      <c r="F650" s="44" t="s">
        <v>41</v>
      </c>
      <c r="G650" s="144">
        <v>0</v>
      </c>
      <c r="H650" s="45">
        <v>0</v>
      </c>
      <c r="I650" s="71">
        <v>0</v>
      </c>
      <c r="J650" s="123"/>
    </row>
    <row r="651" spans="1:10" s="28" customFormat="1" ht="15" customHeight="1" x14ac:dyDescent="0.2">
      <c r="A651" s="72"/>
      <c r="B651" s="103"/>
      <c r="C651" s="124" t="s">
        <v>42</v>
      </c>
      <c r="D651" s="43" t="s">
        <v>14</v>
      </c>
      <c r="E651" s="43" t="s">
        <v>14</v>
      </c>
      <c r="F651" s="44" t="s">
        <v>43</v>
      </c>
      <c r="G651" s="144">
        <v>0</v>
      </c>
      <c r="H651" s="45">
        <v>0</v>
      </c>
      <c r="I651" s="71">
        <v>0</v>
      </c>
      <c r="J651" s="123"/>
    </row>
    <row r="652" spans="1:10" s="28" customFormat="1" ht="15" customHeight="1" x14ac:dyDescent="0.2">
      <c r="A652" s="72"/>
      <c r="B652" s="103"/>
      <c r="C652" s="124" t="s">
        <v>44</v>
      </c>
      <c r="D652" s="43" t="s">
        <v>14</v>
      </c>
      <c r="E652" s="43" t="s">
        <v>14</v>
      </c>
      <c r="F652" s="44" t="s">
        <v>45</v>
      </c>
      <c r="G652" s="144">
        <v>0</v>
      </c>
      <c r="H652" s="45">
        <v>0</v>
      </c>
      <c r="I652" s="71">
        <v>0</v>
      </c>
      <c r="J652" s="123"/>
    </row>
    <row r="653" spans="1:10" s="28" customFormat="1" ht="15" customHeight="1" x14ac:dyDescent="0.2">
      <c r="A653" s="72"/>
      <c r="B653" s="103"/>
      <c r="C653" s="50" t="s">
        <v>46</v>
      </c>
      <c r="D653" s="51" t="s">
        <v>14</v>
      </c>
      <c r="E653" s="51" t="s">
        <v>14</v>
      </c>
      <c r="F653" s="52" t="s">
        <v>47</v>
      </c>
      <c r="G653" s="144">
        <v>0</v>
      </c>
      <c r="H653" s="45">
        <v>10093</v>
      </c>
      <c r="I653" s="71">
        <v>10088.84</v>
      </c>
      <c r="J653" s="123"/>
    </row>
    <row r="654" spans="1:10" s="28" customFormat="1" ht="15" customHeight="1" x14ac:dyDescent="0.2">
      <c r="A654" s="72"/>
      <c r="B654" s="151" t="s">
        <v>140</v>
      </c>
      <c r="C654" s="152"/>
      <c r="D654" s="152"/>
      <c r="E654" s="152"/>
      <c r="F654" s="153"/>
      <c r="G654" s="108">
        <f>+SUM(G634:G653)-G646-G647-G640-G641</f>
        <v>932579</v>
      </c>
      <c r="H654" s="55">
        <f>+SUM(H634:H653)-H646-H647-H640-H641</f>
        <v>1052260</v>
      </c>
      <c r="I654" s="56">
        <f>+SUM(I634:I653)-I646-I647-I640-I641</f>
        <v>1012435.5100000001</v>
      </c>
      <c r="J654" s="123"/>
    </row>
    <row r="655" spans="1:10" s="28" customFormat="1" ht="15" customHeight="1" x14ac:dyDescent="0.2">
      <c r="A655" s="72"/>
      <c r="B655" s="158" t="s">
        <v>141</v>
      </c>
      <c r="C655" s="122" t="s">
        <v>13</v>
      </c>
      <c r="D655" s="43" t="s">
        <v>14</v>
      </c>
      <c r="E655" s="43" t="s">
        <v>14</v>
      </c>
      <c r="F655" s="44" t="s">
        <v>15</v>
      </c>
      <c r="G655" s="144">
        <v>0</v>
      </c>
      <c r="H655" s="45">
        <v>0</v>
      </c>
      <c r="I655" s="71">
        <v>0</v>
      </c>
      <c r="J655" s="123"/>
    </row>
    <row r="656" spans="1:10" s="28" customFormat="1" ht="15" customHeight="1" x14ac:dyDescent="0.2">
      <c r="A656" s="72"/>
      <c r="B656" s="159"/>
      <c r="C656" s="122" t="s">
        <v>16</v>
      </c>
      <c r="D656" s="43" t="s">
        <v>14</v>
      </c>
      <c r="E656" s="43" t="s">
        <v>14</v>
      </c>
      <c r="F656" s="44" t="s">
        <v>17</v>
      </c>
      <c r="G656" s="144">
        <v>0</v>
      </c>
      <c r="H656" s="45">
        <v>0</v>
      </c>
      <c r="I656" s="71">
        <v>0</v>
      </c>
      <c r="J656" s="123"/>
    </row>
    <row r="657" spans="1:10" s="28" customFormat="1" ht="15" customHeight="1" x14ac:dyDescent="0.2">
      <c r="A657" s="72"/>
      <c r="B657" s="103"/>
      <c r="C657" s="124" t="s">
        <v>18</v>
      </c>
      <c r="D657" s="43" t="s">
        <v>14</v>
      </c>
      <c r="E657" s="43" t="s">
        <v>14</v>
      </c>
      <c r="F657" s="44" t="s">
        <v>19</v>
      </c>
      <c r="G657" s="144">
        <v>0</v>
      </c>
      <c r="H657" s="45">
        <v>0</v>
      </c>
      <c r="I657" s="71">
        <v>0</v>
      </c>
      <c r="J657" s="123"/>
    </row>
    <row r="658" spans="1:10" s="28" customFormat="1" ht="15" customHeight="1" x14ac:dyDescent="0.2">
      <c r="A658" s="72"/>
      <c r="B658" s="103"/>
      <c r="C658" s="124" t="s">
        <v>20</v>
      </c>
      <c r="D658" s="43" t="s">
        <v>14</v>
      </c>
      <c r="E658" s="43" t="s">
        <v>14</v>
      </c>
      <c r="F658" s="44" t="s">
        <v>21</v>
      </c>
      <c r="G658" s="144">
        <v>400</v>
      </c>
      <c r="H658" s="45">
        <v>400</v>
      </c>
      <c r="I658" s="71">
        <v>251.74</v>
      </c>
      <c r="J658" s="123"/>
    </row>
    <row r="659" spans="1:10" s="28" customFormat="1" ht="15" customHeight="1" x14ac:dyDescent="0.2">
      <c r="A659" s="72"/>
      <c r="B659" s="103"/>
      <c r="C659" s="124" t="s">
        <v>22</v>
      </c>
      <c r="D659" s="43" t="s">
        <v>14</v>
      </c>
      <c r="E659" s="43" t="s">
        <v>14</v>
      </c>
      <c r="F659" s="44" t="s">
        <v>23</v>
      </c>
      <c r="G659" s="144">
        <v>0</v>
      </c>
      <c r="H659" s="45">
        <v>0</v>
      </c>
      <c r="I659" s="71">
        <v>0</v>
      </c>
      <c r="J659" s="123"/>
    </row>
    <row r="660" spans="1:10" s="28" customFormat="1" ht="15" customHeight="1" x14ac:dyDescent="0.2">
      <c r="A660" s="72"/>
      <c r="B660" s="103"/>
      <c r="C660" s="124" t="s">
        <v>24</v>
      </c>
      <c r="D660" s="43" t="s">
        <v>14</v>
      </c>
      <c r="E660" s="43" t="s">
        <v>14</v>
      </c>
      <c r="F660" s="44" t="s">
        <v>25</v>
      </c>
      <c r="G660" s="144">
        <v>1337491</v>
      </c>
      <c r="H660" s="45">
        <v>1531988</v>
      </c>
      <c r="I660" s="71">
        <v>1505208.69</v>
      </c>
      <c r="J660" s="123"/>
    </row>
    <row r="661" spans="1:10" s="28" customFormat="1" ht="15" customHeight="1" x14ac:dyDescent="0.2">
      <c r="A661" s="72"/>
      <c r="B661" s="103"/>
      <c r="C661" s="124"/>
      <c r="D661" s="43"/>
      <c r="E661" s="43"/>
      <c r="F661" s="85" t="s">
        <v>26</v>
      </c>
      <c r="G661" s="144">
        <v>1336991</v>
      </c>
      <c r="H661" s="45">
        <v>1527243</v>
      </c>
      <c r="I661" s="71">
        <v>1500966.03</v>
      </c>
      <c r="J661" s="123"/>
    </row>
    <row r="662" spans="1:10" s="28" customFormat="1" ht="15" customHeight="1" x14ac:dyDescent="0.2">
      <c r="A662" s="72"/>
      <c r="B662" s="103"/>
      <c r="C662" s="124"/>
      <c r="D662" s="43"/>
      <c r="E662" s="43"/>
      <c r="F662" s="86" t="s">
        <v>27</v>
      </c>
      <c r="G662" s="144">
        <v>0</v>
      </c>
      <c r="H662" s="45">
        <v>0</v>
      </c>
      <c r="I662" s="71">
        <v>0</v>
      </c>
      <c r="J662" s="123"/>
    </row>
    <row r="663" spans="1:10" s="28" customFormat="1" ht="15" customHeight="1" x14ac:dyDescent="0.2">
      <c r="A663" s="72"/>
      <c r="B663" s="103"/>
      <c r="C663" s="124" t="s">
        <v>28</v>
      </c>
      <c r="D663" s="43" t="s">
        <v>14</v>
      </c>
      <c r="E663" s="43" t="s">
        <v>14</v>
      </c>
      <c r="F663" s="44" t="s">
        <v>29</v>
      </c>
      <c r="G663" s="144">
        <v>51300</v>
      </c>
      <c r="H663" s="45">
        <v>51300</v>
      </c>
      <c r="I663" s="71">
        <v>24894.16</v>
      </c>
      <c r="J663" s="123"/>
    </row>
    <row r="664" spans="1:10" s="28" customFormat="1" ht="15" customHeight="1" x14ac:dyDescent="0.2">
      <c r="A664" s="72"/>
      <c r="B664" s="103"/>
      <c r="C664" s="124" t="s">
        <v>30</v>
      </c>
      <c r="D664" s="43" t="s">
        <v>14</v>
      </c>
      <c r="E664" s="43" t="s">
        <v>14</v>
      </c>
      <c r="F664" s="44" t="s">
        <v>31</v>
      </c>
      <c r="G664" s="144">
        <v>0</v>
      </c>
      <c r="H664" s="45">
        <v>0</v>
      </c>
      <c r="I664" s="71">
        <v>0</v>
      </c>
      <c r="J664" s="123"/>
    </row>
    <row r="665" spans="1:10" s="28" customFormat="1" ht="15" customHeight="1" x14ac:dyDescent="0.2">
      <c r="A665" s="72"/>
      <c r="B665" s="103"/>
      <c r="C665" s="124" t="s">
        <v>32</v>
      </c>
      <c r="D665" s="43" t="s">
        <v>14</v>
      </c>
      <c r="E665" s="43" t="s">
        <v>14</v>
      </c>
      <c r="F665" s="44" t="s">
        <v>33</v>
      </c>
      <c r="G665" s="144">
        <v>0</v>
      </c>
      <c r="H665" s="45">
        <v>0</v>
      </c>
      <c r="I665" s="71">
        <v>0</v>
      </c>
      <c r="J665" s="123"/>
    </row>
    <row r="666" spans="1:10" s="28" customFormat="1" ht="15" customHeight="1" x14ac:dyDescent="0.2">
      <c r="A666" s="72"/>
      <c r="B666" s="103"/>
      <c r="C666" s="124" t="s">
        <v>34</v>
      </c>
      <c r="D666" s="43" t="s">
        <v>14</v>
      </c>
      <c r="E666" s="43" t="s">
        <v>14</v>
      </c>
      <c r="F666" s="44" t="s">
        <v>35</v>
      </c>
      <c r="G666" s="144">
        <v>0</v>
      </c>
      <c r="H666" s="45">
        <v>148793</v>
      </c>
      <c r="I666" s="71">
        <v>82582.289999999994</v>
      </c>
      <c r="J666" s="123"/>
    </row>
    <row r="667" spans="1:10" s="28" customFormat="1" ht="15" customHeight="1" x14ac:dyDescent="0.2">
      <c r="A667" s="72"/>
      <c r="B667" s="103"/>
      <c r="C667" s="124"/>
      <c r="D667" s="43"/>
      <c r="E667" s="43"/>
      <c r="F667" s="85" t="s">
        <v>26</v>
      </c>
      <c r="G667" s="144">
        <v>0</v>
      </c>
      <c r="H667" s="45">
        <v>148793</v>
      </c>
      <c r="I667" s="71">
        <v>82582.289999999994</v>
      </c>
      <c r="J667" s="123"/>
    </row>
    <row r="668" spans="1:10" s="28" customFormat="1" ht="15" customHeight="1" x14ac:dyDescent="0.2">
      <c r="A668" s="72"/>
      <c r="B668" s="103"/>
      <c r="C668" s="124"/>
      <c r="D668" s="43"/>
      <c r="E668" s="43"/>
      <c r="F668" s="86" t="s">
        <v>27</v>
      </c>
      <c r="G668" s="144">
        <v>0</v>
      </c>
      <c r="H668" s="45">
        <v>0</v>
      </c>
      <c r="I668" s="71">
        <v>0</v>
      </c>
      <c r="J668" s="123"/>
    </row>
    <row r="669" spans="1:10" s="28" customFormat="1" ht="15" customHeight="1" x14ac:dyDescent="0.2">
      <c r="A669" s="72"/>
      <c r="B669" s="103"/>
      <c r="C669" s="124" t="s">
        <v>36</v>
      </c>
      <c r="D669" s="43" t="s">
        <v>14</v>
      </c>
      <c r="E669" s="43" t="s">
        <v>14</v>
      </c>
      <c r="F669" s="44" t="s">
        <v>37</v>
      </c>
      <c r="G669" s="144">
        <v>0</v>
      </c>
      <c r="H669" s="45">
        <v>0</v>
      </c>
      <c r="I669" s="71">
        <v>0</v>
      </c>
      <c r="J669" s="123"/>
    </row>
    <row r="670" spans="1:10" s="28" customFormat="1" ht="15" customHeight="1" x14ac:dyDescent="0.2">
      <c r="A670" s="72"/>
      <c r="B670" s="103"/>
      <c r="C670" s="124" t="s">
        <v>38</v>
      </c>
      <c r="D670" s="43" t="s">
        <v>14</v>
      </c>
      <c r="E670" s="43" t="s">
        <v>14</v>
      </c>
      <c r="F670" s="44" t="s">
        <v>39</v>
      </c>
      <c r="G670" s="144">
        <v>0</v>
      </c>
      <c r="H670" s="45">
        <v>0</v>
      </c>
      <c r="I670" s="71">
        <v>0</v>
      </c>
      <c r="J670" s="123"/>
    </row>
    <row r="671" spans="1:10" s="28" customFormat="1" ht="15" customHeight="1" x14ac:dyDescent="0.2">
      <c r="A671" s="72"/>
      <c r="B671" s="103"/>
      <c r="C671" s="124" t="s">
        <v>40</v>
      </c>
      <c r="D671" s="43" t="s">
        <v>14</v>
      </c>
      <c r="E671" s="43" t="s">
        <v>14</v>
      </c>
      <c r="F671" s="44" t="s">
        <v>41</v>
      </c>
      <c r="G671" s="144">
        <v>0</v>
      </c>
      <c r="H671" s="45">
        <v>0</v>
      </c>
      <c r="I671" s="71">
        <v>0</v>
      </c>
      <c r="J671" s="123"/>
    </row>
    <row r="672" spans="1:10" s="28" customFormat="1" ht="15" customHeight="1" x14ac:dyDescent="0.2">
      <c r="A672" s="72"/>
      <c r="B672" s="103"/>
      <c r="C672" s="124" t="s">
        <v>42</v>
      </c>
      <c r="D672" s="43" t="s">
        <v>14</v>
      </c>
      <c r="E672" s="43" t="s">
        <v>14</v>
      </c>
      <c r="F672" s="44" t="s">
        <v>43</v>
      </c>
      <c r="G672" s="144">
        <v>0</v>
      </c>
      <c r="H672" s="45">
        <v>0</v>
      </c>
      <c r="I672" s="71">
        <v>0</v>
      </c>
      <c r="J672" s="123"/>
    </row>
    <row r="673" spans="1:10" s="28" customFormat="1" ht="15" customHeight="1" x14ac:dyDescent="0.2">
      <c r="A673" s="72"/>
      <c r="B673" s="103"/>
      <c r="C673" s="124" t="s">
        <v>44</v>
      </c>
      <c r="D673" s="43" t="s">
        <v>14</v>
      </c>
      <c r="E673" s="43" t="s">
        <v>14</v>
      </c>
      <c r="F673" s="44" t="s">
        <v>45</v>
      </c>
      <c r="G673" s="144">
        <v>0</v>
      </c>
      <c r="H673" s="45">
        <v>0</v>
      </c>
      <c r="I673" s="71">
        <v>0</v>
      </c>
      <c r="J673" s="123"/>
    </row>
    <row r="674" spans="1:10" s="28" customFormat="1" ht="15" customHeight="1" x14ac:dyDescent="0.2">
      <c r="A674" s="72"/>
      <c r="B674" s="103"/>
      <c r="C674" s="50" t="s">
        <v>46</v>
      </c>
      <c r="D674" s="51" t="s">
        <v>14</v>
      </c>
      <c r="E674" s="51" t="s">
        <v>14</v>
      </c>
      <c r="F674" s="52" t="s">
        <v>47</v>
      </c>
      <c r="G674" s="144">
        <v>0</v>
      </c>
      <c r="H674" s="45">
        <v>2698</v>
      </c>
      <c r="I674" s="71">
        <v>2695.57</v>
      </c>
      <c r="J674" s="123"/>
    </row>
    <row r="675" spans="1:10" s="28" customFormat="1" ht="15" customHeight="1" x14ac:dyDescent="0.2">
      <c r="A675" s="72"/>
      <c r="B675" s="151" t="s">
        <v>142</v>
      </c>
      <c r="C675" s="152"/>
      <c r="D675" s="152"/>
      <c r="E675" s="152"/>
      <c r="F675" s="153"/>
      <c r="G675" s="108">
        <f>+SUM(G655:G674)-G667-G668-G661-G662</f>
        <v>1389191</v>
      </c>
      <c r="H675" s="55">
        <f>+SUM(H655:H674)-H667-H668-H661-H662</f>
        <v>1735179</v>
      </c>
      <c r="I675" s="56">
        <f>+SUM(I655:I674)-I667-I668-I661-I662</f>
        <v>1615632.45</v>
      </c>
      <c r="J675" s="123"/>
    </row>
    <row r="676" spans="1:10" s="28" customFormat="1" ht="15" customHeight="1" x14ac:dyDescent="0.2">
      <c r="A676" s="72"/>
      <c r="B676" s="158" t="s">
        <v>143</v>
      </c>
      <c r="C676" s="122" t="s">
        <v>13</v>
      </c>
      <c r="D676" s="43" t="s">
        <v>14</v>
      </c>
      <c r="E676" s="43" t="s">
        <v>14</v>
      </c>
      <c r="F676" s="44" t="s">
        <v>15</v>
      </c>
      <c r="G676" s="144">
        <v>0</v>
      </c>
      <c r="H676" s="45">
        <v>0</v>
      </c>
      <c r="I676" s="71">
        <v>0</v>
      </c>
      <c r="J676" s="123"/>
    </row>
    <row r="677" spans="1:10" s="28" customFormat="1" ht="15" customHeight="1" x14ac:dyDescent="0.2">
      <c r="A677" s="72"/>
      <c r="B677" s="159"/>
      <c r="C677" s="122" t="s">
        <v>16</v>
      </c>
      <c r="D677" s="43" t="s">
        <v>14</v>
      </c>
      <c r="E677" s="43" t="s">
        <v>14</v>
      </c>
      <c r="F677" s="44" t="s">
        <v>17</v>
      </c>
      <c r="G677" s="144">
        <v>0</v>
      </c>
      <c r="H677" s="45">
        <v>0</v>
      </c>
      <c r="I677" s="71">
        <v>0</v>
      </c>
      <c r="J677" s="123"/>
    </row>
    <row r="678" spans="1:10" s="28" customFormat="1" ht="15" customHeight="1" x14ac:dyDescent="0.2">
      <c r="A678" s="72"/>
      <c r="B678" s="103"/>
      <c r="C678" s="124" t="s">
        <v>18</v>
      </c>
      <c r="D678" s="43" t="s">
        <v>14</v>
      </c>
      <c r="E678" s="43" t="s">
        <v>14</v>
      </c>
      <c r="F678" s="44" t="s">
        <v>19</v>
      </c>
      <c r="G678" s="144">
        <v>0</v>
      </c>
      <c r="H678" s="45">
        <v>0</v>
      </c>
      <c r="I678" s="71">
        <v>0</v>
      </c>
      <c r="J678" s="123"/>
    </row>
    <row r="679" spans="1:10" s="28" customFormat="1" ht="15" customHeight="1" x14ac:dyDescent="0.2">
      <c r="A679" s="72"/>
      <c r="B679" s="103"/>
      <c r="C679" s="124" t="s">
        <v>20</v>
      </c>
      <c r="D679" s="43" t="s">
        <v>14</v>
      </c>
      <c r="E679" s="43" t="s">
        <v>14</v>
      </c>
      <c r="F679" s="44" t="s">
        <v>21</v>
      </c>
      <c r="G679" s="144">
        <v>12800</v>
      </c>
      <c r="H679" s="45">
        <v>16300</v>
      </c>
      <c r="I679" s="71">
        <v>13439.57</v>
      </c>
      <c r="J679" s="123"/>
    </row>
    <row r="680" spans="1:10" s="28" customFormat="1" ht="15" customHeight="1" x14ac:dyDescent="0.2">
      <c r="A680" s="72"/>
      <c r="B680" s="103"/>
      <c r="C680" s="124" t="s">
        <v>22</v>
      </c>
      <c r="D680" s="43" t="s">
        <v>14</v>
      </c>
      <c r="E680" s="43" t="s">
        <v>14</v>
      </c>
      <c r="F680" s="44" t="s">
        <v>23</v>
      </c>
      <c r="G680" s="144">
        <v>0</v>
      </c>
      <c r="H680" s="45">
        <v>0</v>
      </c>
      <c r="I680" s="71">
        <v>0</v>
      </c>
      <c r="J680" s="123"/>
    </row>
    <row r="681" spans="1:10" s="28" customFormat="1" ht="15" customHeight="1" x14ac:dyDescent="0.2">
      <c r="A681" s="72"/>
      <c r="B681" s="103"/>
      <c r="C681" s="124" t="s">
        <v>24</v>
      </c>
      <c r="D681" s="43" t="s">
        <v>14</v>
      </c>
      <c r="E681" s="43" t="s">
        <v>14</v>
      </c>
      <c r="F681" s="44" t="s">
        <v>25</v>
      </c>
      <c r="G681" s="144">
        <v>13208055</v>
      </c>
      <c r="H681" s="45">
        <v>14410385</v>
      </c>
      <c r="I681" s="71">
        <v>14163313.310000001</v>
      </c>
      <c r="J681" s="123"/>
    </row>
    <row r="682" spans="1:10" s="28" customFormat="1" ht="15" customHeight="1" x14ac:dyDescent="0.2">
      <c r="A682" s="72"/>
      <c r="B682" s="103"/>
      <c r="C682" s="124"/>
      <c r="D682" s="43"/>
      <c r="E682" s="43"/>
      <c r="F682" s="85" t="s">
        <v>26</v>
      </c>
      <c r="G682" s="144">
        <v>13208055</v>
      </c>
      <c r="H682" s="45">
        <v>14321701</v>
      </c>
      <c r="I682" s="71">
        <v>14086857.279999999</v>
      </c>
      <c r="J682" s="123"/>
    </row>
    <row r="683" spans="1:10" s="28" customFormat="1" ht="15" customHeight="1" x14ac:dyDescent="0.2">
      <c r="A683" s="72"/>
      <c r="B683" s="103"/>
      <c r="C683" s="124"/>
      <c r="D683" s="43"/>
      <c r="E683" s="43"/>
      <c r="F683" s="86" t="s">
        <v>27</v>
      </c>
      <c r="G683" s="144">
        <v>0</v>
      </c>
      <c r="H683" s="45">
        <v>0</v>
      </c>
      <c r="I683" s="71">
        <v>0</v>
      </c>
      <c r="J683" s="123"/>
    </row>
    <row r="684" spans="1:10" s="28" customFormat="1" ht="15" customHeight="1" x14ac:dyDescent="0.2">
      <c r="A684" s="72"/>
      <c r="B684" s="103"/>
      <c r="C684" s="124" t="s">
        <v>28</v>
      </c>
      <c r="D684" s="43" t="s">
        <v>14</v>
      </c>
      <c r="E684" s="43" t="s">
        <v>14</v>
      </c>
      <c r="F684" s="44" t="s">
        <v>29</v>
      </c>
      <c r="G684" s="144">
        <v>278000</v>
      </c>
      <c r="H684" s="45">
        <v>349818</v>
      </c>
      <c r="I684" s="71">
        <v>222910.56999999998</v>
      </c>
      <c r="J684" s="123"/>
    </row>
    <row r="685" spans="1:10" s="28" customFormat="1" ht="15" customHeight="1" x14ac:dyDescent="0.2">
      <c r="A685" s="72"/>
      <c r="B685" s="103"/>
      <c r="C685" s="124" t="s">
        <v>30</v>
      </c>
      <c r="D685" s="43" t="s">
        <v>14</v>
      </c>
      <c r="E685" s="43" t="s">
        <v>14</v>
      </c>
      <c r="F685" s="44" t="s">
        <v>31</v>
      </c>
      <c r="G685" s="144">
        <v>1000</v>
      </c>
      <c r="H685" s="45">
        <v>3125</v>
      </c>
      <c r="I685" s="71">
        <v>2438.1999999999998</v>
      </c>
      <c r="J685" s="123"/>
    </row>
    <row r="686" spans="1:10" s="28" customFormat="1" ht="15" customHeight="1" x14ac:dyDescent="0.2">
      <c r="A686" s="72"/>
      <c r="B686" s="103"/>
      <c r="C686" s="124" t="s">
        <v>32</v>
      </c>
      <c r="D686" s="43" t="s">
        <v>14</v>
      </c>
      <c r="E686" s="43" t="s">
        <v>14</v>
      </c>
      <c r="F686" s="44" t="s">
        <v>33</v>
      </c>
      <c r="G686" s="144">
        <v>0</v>
      </c>
      <c r="H686" s="45">
        <v>0</v>
      </c>
      <c r="I686" s="71">
        <v>0</v>
      </c>
      <c r="J686" s="123"/>
    </row>
    <row r="687" spans="1:10" s="28" customFormat="1" ht="15" customHeight="1" x14ac:dyDescent="0.2">
      <c r="A687" s="72"/>
      <c r="B687" s="103"/>
      <c r="C687" s="124" t="s">
        <v>34</v>
      </c>
      <c r="D687" s="43" t="s">
        <v>14</v>
      </c>
      <c r="E687" s="43" t="s">
        <v>14</v>
      </c>
      <c r="F687" s="44" t="s">
        <v>35</v>
      </c>
      <c r="G687" s="144">
        <v>0</v>
      </c>
      <c r="H687" s="45">
        <v>1122708</v>
      </c>
      <c r="I687" s="71">
        <v>455234.26</v>
      </c>
      <c r="J687" s="123"/>
    </row>
    <row r="688" spans="1:10" s="28" customFormat="1" ht="15" customHeight="1" x14ac:dyDescent="0.2">
      <c r="A688" s="72"/>
      <c r="B688" s="103"/>
      <c r="C688" s="124"/>
      <c r="D688" s="43"/>
      <c r="E688" s="43"/>
      <c r="F688" s="85" t="s">
        <v>26</v>
      </c>
      <c r="G688" s="144">
        <v>0</v>
      </c>
      <c r="H688" s="45">
        <v>1122306</v>
      </c>
      <c r="I688" s="71">
        <v>454832.26</v>
      </c>
      <c r="J688" s="123"/>
    </row>
    <row r="689" spans="1:10" s="28" customFormat="1" ht="15" customHeight="1" x14ac:dyDescent="0.2">
      <c r="A689" s="72"/>
      <c r="B689" s="103"/>
      <c r="C689" s="124"/>
      <c r="D689" s="43"/>
      <c r="E689" s="43"/>
      <c r="F689" s="86" t="s">
        <v>27</v>
      </c>
      <c r="G689" s="144">
        <v>0</v>
      </c>
      <c r="H689" s="45">
        <v>0</v>
      </c>
      <c r="I689" s="71">
        <v>0</v>
      </c>
      <c r="J689" s="123"/>
    </row>
    <row r="690" spans="1:10" s="28" customFormat="1" ht="15" customHeight="1" x14ac:dyDescent="0.2">
      <c r="A690" s="72"/>
      <c r="B690" s="103"/>
      <c r="C690" s="124" t="s">
        <v>36</v>
      </c>
      <c r="D690" s="43" t="s">
        <v>14</v>
      </c>
      <c r="E690" s="43" t="s">
        <v>14</v>
      </c>
      <c r="F690" s="44" t="s">
        <v>37</v>
      </c>
      <c r="G690" s="144">
        <v>0</v>
      </c>
      <c r="H690" s="45">
        <v>0</v>
      </c>
      <c r="I690" s="71">
        <v>0</v>
      </c>
      <c r="J690" s="123"/>
    </row>
    <row r="691" spans="1:10" s="28" customFormat="1" ht="15" customHeight="1" x14ac:dyDescent="0.2">
      <c r="A691" s="72"/>
      <c r="B691" s="103"/>
      <c r="C691" s="124" t="s">
        <v>38</v>
      </c>
      <c r="D691" s="43" t="s">
        <v>14</v>
      </c>
      <c r="E691" s="43" t="s">
        <v>14</v>
      </c>
      <c r="F691" s="44" t="s">
        <v>39</v>
      </c>
      <c r="G691" s="144">
        <v>0</v>
      </c>
      <c r="H691" s="45">
        <v>0</v>
      </c>
      <c r="I691" s="71">
        <v>0</v>
      </c>
      <c r="J691" s="123"/>
    </row>
    <row r="692" spans="1:10" s="28" customFormat="1" ht="15" customHeight="1" x14ac:dyDescent="0.2">
      <c r="A692" s="72"/>
      <c r="B692" s="103"/>
      <c r="C692" s="124" t="s">
        <v>40</v>
      </c>
      <c r="D692" s="43" t="s">
        <v>14</v>
      </c>
      <c r="E692" s="43" t="s">
        <v>14</v>
      </c>
      <c r="F692" s="44" t="s">
        <v>41</v>
      </c>
      <c r="G692" s="144">
        <v>0</v>
      </c>
      <c r="H692" s="45">
        <v>0</v>
      </c>
      <c r="I692" s="71">
        <v>0</v>
      </c>
      <c r="J692" s="123"/>
    </row>
    <row r="693" spans="1:10" s="28" customFormat="1" ht="15" customHeight="1" x14ac:dyDescent="0.2">
      <c r="A693" s="72"/>
      <c r="B693" s="103"/>
      <c r="C693" s="124" t="s">
        <v>42</v>
      </c>
      <c r="D693" s="43" t="s">
        <v>14</v>
      </c>
      <c r="E693" s="43" t="s">
        <v>14</v>
      </c>
      <c r="F693" s="44" t="s">
        <v>43</v>
      </c>
      <c r="G693" s="144">
        <v>0</v>
      </c>
      <c r="H693" s="45">
        <v>0</v>
      </c>
      <c r="I693" s="71">
        <v>0</v>
      </c>
      <c r="J693" s="123"/>
    </row>
    <row r="694" spans="1:10" s="28" customFormat="1" ht="15" customHeight="1" x14ac:dyDescent="0.2">
      <c r="A694" s="72"/>
      <c r="B694" s="103"/>
      <c r="C694" s="124" t="s">
        <v>44</v>
      </c>
      <c r="D694" s="43" t="s">
        <v>14</v>
      </c>
      <c r="E694" s="43" t="s">
        <v>14</v>
      </c>
      <c r="F694" s="44" t="s">
        <v>45</v>
      </c>
      <c r="G694" s="144">
        <v>0</v>
      </c>
      <c r="H694" s="45">
        <v>0</v>
      </c>
      <c r="I694" s="71">
        <v>0</v>
      </c>
      <c r="J694" s="123"/>
    </row>
    <row r="695" spans="1:10" s="28" customFormat="1" ht="15" customHeight="1" x14ac:dyDescent="0.2">
      <c r="A695" s="72"/>
      <c r="B695" s="103"/>
      <c r="C695" s="50" t="s">
        <v>46</v>
      </c>
      <c r="D695" s="51" t="s">
        <v>14</v>
      </c>
      <c r="E695" s="51" t="s">
        <v>14</v>
      </c>
      <c r="F695" s="52" t="s">
        <v>47</v>
      </c>
      <c r="G695" s="144">
        <v>0</v>
      </c>
      <c r="H695" s="45">
        <v>102363</v>
      </c>
      <c r="I695" s="71">
        <v>102354.87</v>
      </c>
      <c r="J695" s="123"/>
    </row>
    <row r="696" spans="1:10" s="28" customFormat="1" ht="15" customHeight="1" x14ac:dyDescent="0.2">
      <c r="A696" s="72"/>
      <c r="B696" s="151" t="s">
        <v>144</v>
      </c>
      <c r="C696" s="152"/>
      <c r="D696" s="152"/>
      <c r="E696" s="152"/>
      <c r="F696" s="153"/>
      <c r="G696" s="108">
        <f>+SUM(G676:G695)-G688-G689-G682-G683</f>
        <v>13499855</v>
      </c>
      <c r="H696" s="55">
        <f>+SUM(H676:H695)-H688-H689-H682-H683</f>
        <v>16004699</v>
      </c>
      <c r="I696" s="56">
        <f>+SUM(I676:I695)-I688-I689-I682-I683</f>
        <v>14959690.780000003</v>
      </c>
      <c r="J696" s="123"/>
    </row>
    <row r="697" spans="1:10" s="28" customFormat="1" ht="15" customHeight="1" x14ac:dyDescent="0.2">
      <c r="A697" s="72"/>
      <c r="B697" s="158" t="s">
        <v>145</v>
      </c>
      <c r="C697" s="122" t="s">
        <v>13</v>
      </c>
      <c r="D697" s="43" t="s">
        <v>14</v>
      </c>
      <c r="E697" s="43" t="s">
        <v>14</v>
      </c>
      <c r="F697" s="44" t="s">
        <v>15</v>
      </c>
      <c r="G697" s="144">
        <v>0</v>
      </c>
      <c r="H697" s="45">
        <v>0</v>
      </c>
      <c r="I697" s="71">
        <v>0</v>
      </c>
      <c r="J697" s="123"/>
    </row>
    <row r="698" spans="1:10" s="28" customFormat="1" ht="15" customHeight="1" x14ac:dyDescent="0.2">
      <c r="A698" s="72"/>
      <c r="B698" s="159"/>
      <c r="C698" s="122" t="s">
        <v>16</v>
      </c>
      <c r="D698" s="43" t="s">
        <v>14</v>
      </c>
      <c r="E698" s="43" t="s">
        <v>14</v>
      </c>
      <c r="F698" s="44" t="s">
        <v>17</v>
      </c>
      <c r="G698" s="144">
        <v>0</v>
      </c>
      <c r="H698" s="45">
        <v>0</v>
      </c>
      <c r="I698" s="71">
        <v>0</v>
      </c>
      <c r="J698" s="123"/>
    </row>
    <row r="699" spans="1:10" s="28" customFormat="1" ht="15" customHeight="1" x14ac:dyDescent="0.2">
      <c r="A699" s="72"/>
      <c r="B699" s="103"/>
      <c r="C699" s="124" t="s">
        <v>18</v>
      </c>
      <c r="D699" s="43" t="s">
        <v>14</v>
      </c>
      <c r="E699" s="43" t="s">
        <v>14</v>
      </c>
      <c r="F699" s="44" t="s">
        <v>19</v>
      </c>
      <c r="G699" s="144">
        <v>0</v>
      </c>
      <c r="H699" s="45">
        <v>0</v>
      </c>
      <c r="I699" s="71">
        <v>0</v>
      </c>
      <c r="J699" s="123"/>
    </row>
    <row r="700" spans="1:10" s="28" customFormat="1" ht="15" customHeight="1" x14ac:dyDescent="0.2">
      <c r="A700" s="72"/>
      <c r="B700" s="103"/>
      <c r="C700" s="124" t="s">
        <v>20</v>
      </c>
      <c r="D700" s="43" t="s">
        <v>14</v>
      </c>
      <c r="E700" s="43" t="s">
        <v>14</v>
      </c>
      <c r="F700" s="44" t="s">
        <v>21</v>
      </c>
      <c r="G700" s="144">
        <v>1050</v>
      </c>
      <c r="H700" s="45">
        <v>2450</v>
      </c>
      <c r="I700" s="71">
        <v>1839.56</v>
      </c>
      <c r="J700" s="123"/>
    </row>
    <row r="701" spans="1:10" s="28" customFormat="1" ht="15" customHeight="1" x14ac:dyDescent="0.2">
      <c r="A701" s="72"/>
      <c r="B701" s="103"/>
      <c r="C701" s="124" t="s">
        <v>22</v>
      </c>
      <c r="D701" s="43" t="s">
        <v>14</v>
      </c>
      <c r="E701" s="43" t="s">
        <v>14</v>
      </c>
      <c r="F701" s="44" t="s">
        <v>23</v>
      </c>
      <c r="G701" s="144">
        <v>0</v>
      </c>
      <c r="H701" s="45">
        <v>0</v>
      </c>
      <c r="I701" s="71">
        <v>0</v>
      </c>
      <c r="J701" s="123"/>
    </row>
    <row r="702" spans="1:10" s="28" customFormat="1" ht="15" customHeight="1" x14ac:dyDescent="0.2">
      <c r="A702" s="72"/>
      <c r="B702" s="103"/>
      <c r="C702" s="124" t="s">
        <v>24</v>
      </c>
      <c r="D702" s="43" t="s">
        <v>14</v>
      </c>
      <c r="E702" s="43" t="s">
        <v>14</v>
      </c>
      <c r="F702" s="44" t="s">
        <v>25</v>
      </c>
      <c r="G702" s="144">
        <v>5710329</v>
      </c>
      <c r="H702" s="45">
        <v>6094612</v>
      </c>
      <c r="I702" s="71">
        <v>6049358.54</v>
      </c>
      <c r="J702" s="123"/>
    </row>
    <row r="703" spans="1:10" s="28" customFormat="1" ht="15" customHeight="1" x14ac:dyDescent="0.2">
      <c r="A703" s="72"/>
      <c r="B703" s="103"/>
      <c r="C703" s="124"/>
      <c r="D703" s="43"/>
      <c r="E703" s="43"/>
      <c r="F703" s="85" t="s">
        <v>26</v>
      </c>
      <c r="G703" s="144">
        <v>5710329</v>
      </c>
      <c r="H703" s="45">
        <v>6092943</v>
      </c>
      <c r="I703" s="71">
        <v>6047691.29</v>
      </c>
      <c r="J703" s="123"/>
    </row>
    <row r="704" spans="1:10" s="28" customFormat="1" ht="15" customHeight="1" x14ac:dyDescent="0.2">
      <c r="A704" s="72"/>
      <c r="B704" s="103"/>
      <c r="C704" s="124"/>
      <c r="D704" s="43"/>
      <c r="E704" s="43"/>
      <c r="F704" s="86" t="s">
        <v>27</v>
      </c>
      <c r="G704" s="144">
        <v>0</v>
      </c>
      <c r="H704" s="45">
        <v>0</v>
      </c>
      <c r="I704" s="71">
        <v>0</v>
      </c>
      <c r="J704" s="123"/>
    </row>
    <row r="705" spans="1:10" s="28" customFormat="1" ht="15" customHeight="1" x14ac:dyDescent="0.2">
      <c r="A705" s="72"/>
      <c r="B705" s="103"/>
      <c r="C705" s="124" t="s">
        <v>28</v>
      </c>
      <c r="D705" s="43" t="s">
        <v>14</v>
      </c>
      <c r="E705" s="43" t="s">
        <v>14</v>
      </c>
      <c r="F705" s="44" t="s">
        <v>29</v>
      </c>
      <c r="G705" s="144">
        <v>114600</v>
      </c>
      <c r="H705" s="45">
        <v>118900</v>
      </c>
      <c r="I705" s="71">
        <v>102738.36</v>
      </c>
      <c r="J705" s="123"/>
    </row>
    <row r="706" spans="1:10" s="28" customFormat="1" ht="15" customHeight="1" x14ac:dyDescent="0.2">
      <c r="A706" s="72"/>
      <c r="B706" s="103"/>
      <c r="C706" s="124" t="s">
        <v>30</v>
      </c>
      <c r="D706" s="43" t="s">
        <v>14</v>
      </c>
      <c r="E706" s="43" t="s">
        <v>14</v>
      </c>
      <c r="F706" s="44" t="s">
        <v>31</v>
      </c>
      <c r="G706" s="144">
        <v>4000</v>
      </c>
      <c r="H706" s="45">
        <v>4000</v>
      </c>
      <c r="I706" s="71">
        <v>2080.6799999999998</v>
      </c>
      <c r="J706" s="123"/>
    </row>
    <row r="707" spans="1:10" s="28" customFormat="1" ht="15" customHeight="1" x14ac:dyDescent="0.2">
      <c r="A707" s="72"/>
      <c r="B707" s="103"/>
      <c r="C707" s="124" t="s">
        <v>32</v>
      </c>
      <c r="D707" s="43" t="s">
        <v>14</v>
      </c>
      <c r="E707" s="43" t="s">
        <v>14</v>
      </c>
      <c r="F707" s="44" t="s">
        <v>33</v>
      </c>
      <c r="G707" s="144">
        <v>0</v>
      </c>
      <c r="H707" s="45">
        <v>0</v>
      </c>
      <c r="I707" s="71">
        <v>0</v>
      </c>
      <c r="J707" s="123"/>
    </row>
    <row r="708" spans="1:10" s="28" customFormat="1" ht="15" customHeight="1" x14ac:dyDescent="0.2">
      <c r="A708" s="72"/>
      <c r="B708" s="103"/>
      <c r="C708" s="124" t="s">
        <v>34</v>
      </c>
      <c r="D708" s="43" t="s">
        <v>14</v>
      </c>
      <c r="E708" s="43" t="s">
        <v>14</v>
      </c>
      <c r="F708" s="44" t="s">
        <v>35</v>
      </c>
      <c r="G708" s="144">
        <v>0</v>
      </c>
      <c r="H708" s="45">
        <v>699856</v>
      </c>
      <c r="I708" s="71">
        <v>373667.75</v>
      </c>
      <c r="J708" s="123"/>
    </row>
    <row r="709" spans="1:10" s="28" customFormat="1" ht="15" customHeight="1" x14ac:dyDescent="0.2">
      <c r="A709" s="72"/>
      <c r="B709" s="103"/>
      <c r="C709" s="124"/>
      <c r="D709" s="43"/>
      <c r="E709" s="43"/>
      <c r="F709" s="85" t="s">
        <v>26</v>
      </c>
      <c r="G709" s="144">
        <v>0</v>
      </c>
      <c r="H709" s="45">
        <v>699856</v>
      </c>
      <c r="I709" s="71">
        <v>373667.75</v>
      </c>
      <c r="J709" s="123"/>
    </row>
    <row r="710" spans="1:10" s="28" customFormat="1" ht="15" customHeight="1" x14ac:dyDescent="0.2">
      <c r="A710" s="72"/>
      <c r="B710" s="103"/>
      <c r="C710" s="124"/>
      <c r="D710" s="43"/>
      <c r="E710" s="43"/>
      <c r="F710" s="86" t="s">
        <v>27</v>
      </c>
      <c r="G710" s="144">
        <v>0</v>
      </c>
      <c r="H710" s="45">
        <v>0</v>
      </c>
      <c r="I710" s="71">
        <v>0</v>
      </c>
      <c r="J710" s="123"/>
    </row>
    <row r="711" spans="1:10" s="28" customFormat="1" ht="15" customHeight="1" x14ac:dyDescent="0.2">
      <c r="A711" s="72"/>
      <c r="B711" s="103"/>
      <c r="C711" s="124" t="s">
        <v>36</v>
      </c>
      <c r="D711" s="43" t="s">
        <v>14</v>
      </c>
      <c r="E711" s="43" t="s">
        <v>14</v>
      </c>
      <c r="F711" s="44" t="s">
        <v>37</v>
      </c>
      <c r="G711" s="144">
        <v>0</v>
      </c>
      <c r="H711" s="45">
        <v>0</v>
      </c>
      <c r="I711" s="71">
        <v>0</v>
      </c>
      <c r="J711" s="123"/>
    </row>
    <row r="712" spans="1:10" s="28" customFormat="1" ht="15" customHeight="1" x14ac:dyDescent="0.2">
      <c r="A712" s="72"/>
      <c r="B712" s="103"/>
      <c r="C712" s="124" t="s">
        <v>38</v>
      </c>
      <c r="D712" s="43" t="s">
        <v>14</v>
      </c>
      <c r="E712" s="43" t="s">
        <v>14</v>
      </c>
      <c r="F712" s="44" t="s">
        <v>39</v>
      </c>
      <c r="G712" s="144">
        <v>0</v>
      </c>
      <c r="H712" s="45">
        <v>0</v>
      </c>
      <c r="I712" s="71">
        <v>0</v>
      </c>
      <c r="J712" s="123"/>
    </row>
    <row r="713" spans="1:10" s="28" customFormat="1" ht="15" customHeight="1" x14ac:dyDescent="0.2">
      <c r="A713" s="72"/>
      <c r="B713" s="103"/>
      <c r="C713" s="124" t="s">
        <v>40</v>
      </c>
      <c r="D713" s="43" t="s">
        <v>14</v>
      </c>
      <c r="E713" s="43" t="s">
        <v>14</v>
      </c>
      <c r="F713" s="44" t="s">
        <v>41</v>
      </c>
      <c r="G713" s="144">
        <v>0</v>
      </c>
      <c r="H713" s="45">
        <v>0</v>
      </c>
      <c r="I713" s="71">
        <v>0</v>
      </c>
      <c r="J713" s="123"/>
    </row>
    <row r="714" spans="1:10" s="28" customFormat="1" ht="15" customHeight="1" x14ac:dyDescent="0.2">
      <c r="A714" s="72"/>
      <c r="B714" s="103"/>
      <c r="C714" s="124" t="s">
        <v>42</v>
      </c>
      <c r="D714" s="43" t="s">
        <v>14</v>
      </c>
      <c r="E714" s="43" t="s">
        <v>14</v>
      </c>
      <c r="F714" s="44" t="s">
        <v>43</v>
      </c>
      <c r="G714" s="144">
        <v>0</v>
      </c>
      <c r="H714" s="45">
        <v>0</v>
      </c>
      <c r="I714" s="71">
        <v>0</v>
      </c>
      <c r="J714" s="123"/>
    </row>
    <row r="715" spans="1:10" s="28" customFormat="1" ht="15" customHeight="1" x14ac:dyDescent="0.2">
      <c r="A715" s="72"/>
      <c r="B715" s="103"/>
      <c r="C715" s="124" t="s">
        <v>44</v>
      </c>
      <c r="D715" s="43" t="s">
        <v>14</v>
      </c>
      <c r="E715" s="43" t="s">
        <v>14</v>
      </c>
      <c r="F715" s="44" t="s">
        <v>45</v>
      </c>
      <c r="G715" s="144">
        <v>0</v>
      </c>
      <c r="H715" s="45">
        <v>270</v>
      </c>
      <c r="I715" s="71">
        <v>270</v>
      </c>
      <c r="J715" s="123"/>
    </row>
    <row r="716" spans="1:10" s="28" customFormat="1" ht="15" customHeight="1" x14ac:dyDescent="0.2">
      <c r="A716" s="72"/>
      <c r="B716" s="103"/>
      <c r="C716" s="50" t="s">
        <v>46</v>
      </c>
      <c r="D716" s="51" t="s">
        <v>14</v>
      </c>
      <c r="E716" s="51" t="s">
        <v>14</v>
      </c>
      <c r="F716" s="52" t="s">
        <v>47</v>
      </c>
      <c r="G716" s="144">
        <v>0</v>
      </c>
      <c r="H716" s="45">
        <v>21517</v>
      </c>
      <c r="I716" s="71">
        <v>21510.51</v>
      </c>
      <c r="J716" s="123"/>
    </row>
    <row r="717" spans="1:10" s="28" customFormat="1" ht="15" customHeight="1" x14ac:dyDescent="0.2">
      <c r="A717" s="72"/>
      <c r="B717" s="151" t="s">
        <v>146</v>
      </c>
      <c r="C717" s="152"/>
      <c r="D717" s="152"/>
      <c r="E717" s="152"/>
      <c r="F717" s="153"/>
      <c r="G717" s="108">
        <f>+SUM(G697:G716)-G709-G710-G703-G704</f>
        <v>5829979</v>
      </c>
      <c r="H717" s="55">
        <f>+SUM(H697:H716)-H709-H710-H703-H704</f>
        <v>6941605</v>
      </c>
      <c r="I717" s="56">
        <f>+SUM(I697:I716)-I709-I710-I703-I704</f>
        <v>6551465.3999999994</v>
      </c>
      <c r="J717" s="123"/>
    </row>
    <row r="718" spans="1:10" s="28" customFormat="1" ht="15" customHeight="1" x14ac:dyDescent="0.2">
      <c r="A718" s="72"/>
      <c r="B718" s="158" t="s">
        <v>147</v>
      </c>
      <c r="C718" s="122" t="s">
        <v>13</v>
      </c>
      <c r="D718" s="43" t="s">
        <v>14</v>
      </c>
      <c r="E718" s="43" t="s">
        <v>14</v>
      </c>
      <c r="F718" s="44" t="s">
        <v>15</v>
      </c>
      <c r="G718" s="144">
        <v>0</v>
      </c>
      <c r="H718" s="45">
        <v>0</v>
      </c>
      <c r="I718" s="71">
        <v>0</v>
      </c>
      <c r="J718" s="123"/>
    </row>
    <row r="719" spans="1:10" s="28" customFormat="1" ht="15" customHeight="1" x14ac:dyDescent="0.2">
      <c r="A719" s="72"/>
      <c r="B719" s="159"/>
      <c r="C719" s="122" t="s">
        <v>16</v>
      </c>
      <c r="D719" s="43" t="s">
        <v>14</v>
      </c>
      <c r="E719" s="43" t="s">
        <v>14</v>
      </c>
      <c r="F719" s="44" t="s">
        <v>17</v>
      </c>
      <c r="G719" s="144">
        <v>0</v>
      </c>
      <c r="H719" s="45">
        <v>0</v>
      </c>
      <c r="I719" s="71">
        <v>0</v>
      </c>
      <c r="J719" s="123"/>
    </row>
    <row r="720" spans="1:10" s="28" customFormat="1" ht="15" customHeight="1" x14ac:dyDescent="0.2">
      <c r="A720" s="72"/>
      <c r="B720" s="103"/>
      <c r="C720" s="124" t="s">
        <v>18</v>
      </c>
      <c r="D720" s="43" t="s">
        <v>14</v>
      </c>
      <c r="E720" s="43" t="s">
        <v>14</v>
      </c>
      <c r="F720" s="44" t="s">
        <v>19</v>
      </c>
      <c r="G720" s="144">
        <v>0</v>
      </c>
      <c r="H720" s="45">
        <v>0</v>
      </c>
      <c r="I720" s="71">
        <v>0</v>
      </c>
      <c r="J720" s="123"/>
    </row>
    <row r="721" spans="1:10" s="28" customFormat="1" ht="15" customHeight="1" x14ac:dyDescent="0.2">
      <c r="A721" s="72"/>
      <c r="B721" s="103"/>
      <c r="C721" s="124" t="s">
        <v>20</v>
      </c>
      <c r="D721" s="43" t="s">
        <v>14</v>
      </c>
      <c r="E721" s="43" t="s">
        <v>14</v>
      </c>
      <c r="F721" s="44" t="s">
        <v>21</v>
      </c>
      <c r="G721" s="144">
        <v>50</v>
      </c>
      <c r="H721" s="45">
        <v>50</v>
      </c>
      <c r="I721" s="71">
        <v>0</v>
      </c>
      <c r="J721" s="123"/>
    </row>
    <row r="722" spans="1:10" s="28" customFormat="1" ht="15" customHeight="1" x14ac:dyDescent="0.2">
      <c r="A722" s="72"/>
      <c r="B722" s="103"/>
      <c r="C722" s="124" t="s">
        <v>22</v>
      </c>
      <c r="D722" s="43" t="s">
        <v>14</v>
      </c>
      <c r="E722" s="43" t="s">
        <v>14</v>
      </c>
      <c r="F722" s="44" t="s">
        <v>23</v>
      </c>
      <c r="G722" s="144">
        <v>0</v>
      </c>
      <c r="H722" s="45">
        <v>0</v>
      </c>
      <c r="I722" s="71">
        <v>0</v>
      </c>
      <c r="J722" s="123"/>
    </row>
    <row r="723" spans="1:10" s="28" customFormat="1" ht="15" customHeight="1" x14ac:dyDescent="0.2">
      <c r="A723" s="72"/>
      <c r="B723" s="103"/>
      <c r="C723" s="124" t="s">
        <v>24</v>
      </c>
      <c r="D723" s="43" t="s">
        <v>14</v>
      </c>
      <c r="E723" s="43" t="s">
        <v>14</v>
      </c>
      <c r="F723" s="44" t="s">
        <v>25</v>
      </c>
      <c r="G723" s="144">
        <v>5220801</v>
      </c>
      <c r="H723" s="45">
        <v>5505692</v>
      </c>
      <c r="I723" s="71">
        <v>5461622.2999999998</v>
      </c>
      <c r="J723" s="123"/>
    </row>
    <row r="724" spans="1:10" s="28" customFormat="1" ht="15" customHeight="1" x14ac:dyDescent="0.2">
      <c r="A724" s="72"/>
      <c r="B724" s="103"/>
      <c r="C724" s="124"/>
      <c r="D724" s="43"/>
      <c r="E724" s="43"/>
      <c r="F724" s="85" t="s">
        <v>26</v>
      </c>
      <c r="G724" s="144">
        <v>5220801</v>
      </c>
      <c r="H724" s="45">
        <v>5505127</v>
      </c>
      <c r="I724" s="71">
        <v>5460395.4699999997</v>
      </c>
      <c r="J724" s="123"/>
    </row>
    <row r="725" spans="1:10" s="28" customFormat="1" ht="15" customHeight="1" x14ac:dyDescent="0.2">
      <c r="A725" s="72"/>
      <c r="B725" s="103"/>
      <c r="C725" s="124"/>
      <c r="D725" s="43"/>
      <c r="E725" s="43"/>
      <c r="F725" s="86" t="s">
        <v>27</v>
      </c>
      <c r="G725" s="144">
        <v>0</v>
      </c>
      <c r="H725" s="45">
        <v>0</v>
      </c>
      <c r="I725" s="71">
        <v>0</v>
      </c>
      <c r="J725" s="123"/>
    </row>
    <row r="726" spans="1:10" s="28" customFormat="1" ht="15" customHeight="1" x14ac:dyDescent="0.2">
      <c r="A726" s="72"/>
      <c r="B726" s="103"/>
      <c r="C726" s="124" t="s">
        <v>28</v>
      </c>
      <c r="D726" s="43" t="s">
        <v>14</v>
      </c>
      <c r="E726" s="43" t="s">
        <v>14</v>
      </c>
      <c r="F726" s="44" t="s">
        <v>29</v>
      </c>
      <c r="G726" s="144">
        <v>96550</v>
      </c>
      <c r="H726" s="45">
        <v>116263</v>
      </c>
      <c r="I726" s="71">
        <v>76672.52</v>
      </c>
      <c r="J726" s="123"/>
    </row>
    <row r="727" spans="1:10" s="28" customFormat="1" ht="15" customHeight="1" x14ac:dyDescent="0.2">
      <c r="A727" s="72"/>
      <c r="B727" s="103"/>
      <c r="C727" s="124" t="s">
        <v>30</v>
      </c>
      <c r="D727" s="43" t="s">
        <v>14</v>
      </c>
      <c r="E727" s="43" t="s">
        <v>14</v>
      </c>
      <c r="F727" s="44" t="s">
        <v>31</v>
      </c>
      <c r="G727" s="144">
        <v>50</v>
      </c>
      <c r="H727" s="45">
        <v>520</v>
      </c>
      <c r="I727" s="71">
        <v>470.5</v>
      </c>
      <c r="J727" s="123"/>
    </row>
    <row r="728" spans="1:10" s="28" customFormat="1" ht="15" customHeight="1" x14ac:dyDescent="0.2">
      <c r="A728" s="72"/>
      <c r="B728" s="103"/>
      <c r="C728" s="124" t="s">
        <v>32</v>
      </c>
      <c r="D728" s="43" t="s">
        <v>14</v>
      </c>
      <c r="E728" s="43" t="s">
        <v>14</v>
      </c>
      <c r="F728" s="44" t="s">
        <v>33</v>
      </c>
      <c r="G728" s="144">
        <v>0</v>
      </c>
      <c r="H728" s="45">
        <v>0</v>
      </c>
      <c r="I728" s="71">
        <v>0</v>
      </c>
      <c r="J728" s="123"/>
    </row>
    <row r="729" spans="1:10" s="28" customFormat="1" ht="15" customHeight="1" x14ac:dyDescent="0.2">
      <c r="A729" s="72"/>
      <c r="B729" s="103"/>
      <c r="C729" s="124" t="s">
        <v>34</v>
      </c>
      <c r="D729" s="43" t="s">
        <v>14</v>
      </c>
      <c r="E729" s="43" t="s">
        <v>14</v>
      </c>
      <c r="F729" s="44" t="s">
        <v>35</v>
      </c>
      <c r="G729" s="144">
        <v>0</v>
      </c>
      <c r="H729" s="45">
        <v>655464</v>
      </c>
      <c r="I729" s="71">
        <v>395813.28</v>
      </c>
      <c r="J729" s="123"/>
    </row>
    <row r="730" spans="1:10" s="28" customFormat="1" ht="15" customHeight="1" x14ac:dyDescent="0.2">
      <c r="A730" s="72"/>
      <c r="B730" s="103"/>
      <c r="C730" s="124"/>
      <c r="D730" s="43"/>
      <c r="E730" s="43"/>
      <c r="F730" s="85" t="s">
        <v>26</v>
      </c>
      <c r="G730" s="144">
        <v>0</v>
      </c>
      <c r="H730" s="45">
        <v>655464</v>
      </c>
      <c r="I730" s="71">
        <v>395813.28</v>
      </c>
      <c r="J730" s="123"/>
    </row>
    <row r="731" spans="1:10" s="28" customFormat="1" ht="15" customHeight="1" x14ac:dyDescent="0.2">
      <c r="A731" s="72"/>
      <c r="B731" s="103"/>
      <c r="C731" s="124"/>
      <c r="D731" s="43"/>
      <c r="E731" s="43"/>
      <c r="F731" s="86" t="s">
        <v>27</v>
      </c>
      <c r="G731" s="144">
        <v>0</v>
      </c>
      <c r="H731" s="45">
        <v>0</v>
      </c>
      <c r="I731" s="71">
        <v>0</v>
      </c>
      <c r="J731" s="123"/>
    </row>
    <row r="732" spans="1:10" s="28" customFormat="1" ht="15" customHeight="1" x14ac:dyDescent="0.2">
      <c r="A732" s="72"/>
      <c r="B732" s="103"/>
      <c r="C732" s="124" t="s">
        <v>36</v>
      </c>
      <c r="D732" s="43" t="s">
        <v>14</v>
      </c>
      <c r="E732" s="43" t="s">
        <v>14</v>
      </c>
      <c r="F732" s="44" t="s">
        <v>37</v>
      </c>
      <c r="G732" s="144">
        <v>0</v>
      </c>
      <c r="H732" s="45">
        <v>0</v>
      </c>
      <c r="I732" s="71">
        <v>0</v>
      </c>
      <c r="J732" s="123"/>
    </row>
    <row r="733" spans="1:10" s="28" customFormat="1" ht="15" customHeight="1" x14ac:dyDescent="0.2">
      <c r="A733" s="72"/>
      <c r="B733" s="103"/>
      <c r="C733" s="124" t="s">
        <v>38</v>
      </c>
      <c r="D733" s="43" t="s">
        <v>14</v>
      </c>
      <c r="E733" s="43" t="s">
        <v>14</v>
      </c>
      <c r="F733" s="44" t="s">
        <v>39</v>
      </c>
      <c r="G733" s="144">
        <v>0</v>
      </c>
      <c r="H733" s="45">
        <v>0</v>
      </c>
      <c r="I733" s="71">
        <v>0</v>
      </c>
      <c r="J733" s="123"/>
    </row>
    <row r="734" spans="1:10" s="28" customFormat="1" ht="15" customHeight="1" x14ac:dyDescent="0.2">
      <c r="A734" s="72"/>
      <c r="B734" s="103"/>
      <c r="C734" s="124" t="s">
        <v>40</v>
      </c>
      <c r="D734" s="43" t="s">
        <v>14</v>
      </c>
      <c r="E734" s="43" t="s">
        <v>14</v>
      </c>
      <c r="F734" s="44" t="s">
        <v>41</v>
      </c>
      <c r="G734" s="144">
        <v>0</v>
      </c>
      <c r="H734" s="45">
        <v>0</v>
      </c>
      <c r="I734" s="71">
        <v>0</v>
      </c>
      <c r="J734" s="123"/>
    </row>
    <row r="735" spans="1:10" s="28" customFormat="1" ht="15" customHeight="1" x14ac:dyDescent="0.2">
      <c r="A735" s="72"/>
      <c r="B735" s="103"/>
      <c r="C735" s="124" t="s">
        <v>42</v>
      </c>
      <c r="D735" s="43" t="s">
        <v>14</v>
      </c>
      <c r="E735" s="43" t="s">
        <v>14</v>
      </c>
      <c r="F735" s="44" t="s">
        <v>43</v>
      </c>
      <c r="G735" s="144">
        <v>0</v>
      </c>
      <c r="H735" s="45">
        <v>0</v>
      </c>
      <c r="I735" s="71">
        <v>0</v>
      </c>
      <c r="J735" s="123"/>
    </row>
    <row r="736" spans="1:10" s="28" customFormat="1" ht="15" customHeight="1" x14ac:dyDescent="0.2">
      <c r="A736" s="72"/>
      <c r="B736" s="103"/>
      <c r="C736" s="124" t="s">
        <v>44</v>
      </c>
      <c r="D736" s="43" t="s">
        <v>14</v>
      </c>
      <c r="E736" s="43" t="s">
        <v>14</v>
      </c>
      <c r="F736" s="44" t="s">
        <v>45</v>
      </c>
      <c r="G736" s="144">
        <v>0</v>
      </c>
      <c r="H736" s="45">
        <v>2598</v>
      </c>
      <c r="I736" s="71">
        <v>5028.62</v>
      </c>
      <c r="J736" s="123"/>
    </row>
    <row r="737" spans="1:10" s="28" customFormat="1" ht="15" customHeight="1" x14ac:dyDescent="0.2">
      <c r="A737" s="72"/>
      <c r="B737" s="103"/>
      <c r="C737" s="50" t="s">
        <v>46</v>
      </c>
      <c r="D737" s="51" t="s">
        <v>14</v>
      </c>
      <c r="E737" s="51" t="s">
        <v>14</v>
      </c>
      <c r="F737" s="52" t="s">
        <v>47</v>
      </c>
      <c r="G737" s="144">
        <v>0</v>
      </c>
      <c r="H737" s="45">
        <v>108305</v>
      </c>
      <c r="I737" s="71">
        <v>108298.81</v>
      </c>
      <c r="J737" s="123"/>
    </row>
    <row r="738" spans="1:10" s="28" customFormat="1" ht="15" customHeight="1" x14ac:dyDescent="0.2">
      <c r="A738" s="72"/>
      <c r="B738" s="151" t="s">
        <v>148</v>
      </c>
      <c r="C738" s="152"/>
      <c r="D738" s="152"/>
      <c r="E738" s="152"/>
      <c r="F738" s="153"/>
      <c r="G738" s="108">
        <f>+SUM(G718:G737)-G730-G731-G724-G725</f>
        <v>5317451</v>
      </c>
      <c r="H738" s="55">
        <f>+SUM(H718:H737)-H730-H731-H724-H725</f>
        <v>6388892</v>
      </c>
      <c r="I738" s="56">
        <f>+SUM(I718:I737)-I730-I731-I724-I725</f>
        <v>6047906.0299999984</v>
      </c>
      <c r="J738" s="123"/>
    </row>
    <row r="739" spans="1:10" s="28" customFormat="1" ht="15" customHeight="1" x14ac:dyDescent="0.2">
      <c r="A739" s="72"/>
      <c r="B739" s="158" t="s">
        <v>149</v>
      </c>
      <c r="C739" s="122" t="s">
        <v>13</v>
      </c>
      <c r="D739" s="43" t="s">
        <v>14</v>
      </c>
      <c r="E739" s="43" t="s">
        <v>14</v>
      </c>
      <c r="F739" s="44" t="s">
        <v>15</v>
      </c>
      <c r="G739" s="144">
        <v>0</v>
      </c>
      <c r="H739" s="45">
        <v>0</v>
      </c>
      <c r="I739" s="71">
        <v>0</v>
      </c>
      <c r="J739" s="123"/>
    </row>
    <row r="740" spans="1:10" s="28" customFormat="1" ht="15" customHeight="1" x14ac:dyDescent="0.2">
      <c r="A740" s="72"/>
      <c r="B740" s="159"/>
      <c r="C740" s="122" t="s">
        <v>16</v>
      </c>
      <c r="D740" s="43" t="s">
        <v>14</v>
      </c>
      <c r="E740" s="43" t="s">
        <v>14</v>
      </c>
      <c r="F740" s="44" t="s">
        <v>17</v>
      </c>
      <c r="G740" s="144">
        <v>0</v>
      </c>
      <c r="H740" s="45">
        <v>0</v>
      </c>
      <c r="I740" s="71">
        <v>0</v>
      </c>
      <c r="J740" s="123"/>
    </row>
    <row r="741" spans="1:10" s="28" customFormat="1" ht="15" customHeight="1" x14ac:dyDescent="0.2">
      <c r="A741" s="72"/>
      <c r="B741" s="103"/>
      <c r="C741" s="124" t="s">
        <v>18</v>
      </c>
      <c r="D741" s="43" t="s">
        <v>14</v>
      </c>
      <c r="E741" s="43" t="s">
        <v>14</v>
      </c>
      <c r="F741" s="44" t="s">
        <v>19</v>
      </c>
      <c r="G741" s="144">
        <v>0</v>
      </c>
      <c r="H741" s="45">
        <v>0</v>
      </c>
      <c r="I741" s="71">
        <v>0</v>
      </c>
      <c r="J741" s="123"/>
    </row>
    <row r="742" spans="1:10" s="28" customFormat="1" ht="15" customHeight="1" x14ac:dyDescent="0.2">
      <c r="A742" s="72"/>
      <c r="B742" s="103"/>
      <c r="C742" s="124" t="s">
        <v>20</v>
      </c>
      <c r="D742" s="43" t="s">
        <v>14</v>
      </c>
      <c r="E742" s="43" t="s">
        <v>14</v>
      </c>
      <c r="F742" s="44" t="s">
        <v>21</v>
      </c>
      <c r="G742" s="144">
        <v>1500</v>
      </c>
      <c r="H742" s="45">
        <v>3961</v>
      </c>
      <c r="I742" s="71">
        <v>2899.05</v>
      </c>
      <c r="J742" s="123"/>
    </row>
    <row r="743" spans="1:10" s="28" customFormat="1" ht="15" customHeight="1" x14ac:dyDescent="0.2">
      <c r="A743" s="72"/>
      <c r="B743" s="103"/>
      <c r="C743" s="124" t="s">
        <v>22</v>
      </c>
      <c r="D743" s="43" t="s">
        <v>14</v>
      </c>
      <c r="E743" s="43" t="s">
        <v>14</v>
      </c>
      <c r="F743" s="44" t="s">
        <v>23</v>
      </c>
      <c r="G743" s="144">
        <v>0</v>
      </c>
      <c r="H743" s="45">
        <v>0</v>
      </c>
      <c r="I743" s="71">
        <v>0</v>
      </c>
      <c r="J743" s="123"/>
    </row>
    <row r="744" spans="1:10" s="28" customFormat="1" ht="15" customHeight="1" x14ac:dyDescent="0.2">
      <c r="A744" s="72"/>
      <c r="B744" s="103"/>
      <c r="C744" s="124" t="s">
        <v>24</v>
      </c>
      <c r="D744" s="43" t="s">
        <v>14</v>
      </c>
      <c r="E744" s="43" t="s">
        <v>14</v>
      </c>
      <c r="F744" s="44" t="s">
        <v>25</v>
      </c>
      <c r="G744" s="144">
        <v>6697377</v>
      </c>
      <c r="H744" s="45">
        <v>7371872</v>
      </c>
      <c r="I744" s="71">
        <v>7335011.6800000006</v>
      </c>
      <c r="J744" s="123"/>
    </row>
    <row r="745" spans="1:10" s="28" customFormat="1" ht="15" customHeight="1" x14ac:dyDescent="0.2">
      <c r="A745" s="72"/>
      <c r="B745" s="103"/>
      <c r="C745" s="124"/>
      <c r="D745" s="43"/>
      <c r="E745" s="43"/>
      <c r="F745" s="85" t="s">
        <v>26</v>
      </c>
      <c r="G745" s="144">
        <v>6697377</v>
      </c>
      <c r="H745" s="45">
        <v>7286325</v>
      </c>
      <c r="I745" s="71">
        <v>7249510.2800000003</v>
      </c>
      <c r="J745" s="123"/>
    </row>
    <row r="746" spans="1:10" s="28" customFormat="1" ht="15" customHeight="1" x14ac:dyDescent="0.2">
      <c r="A746" s="72"/>
      <c r="B746" s="103"/>
      <c r="C746" s="124"/>
      <c r="D746" s="43"/>
      <c r="E746" s="43"/>
      <c r="F746" s="86" t="s">
        <v>27</v>
      </c>
      <c r="G746" s="144">
        <v>0</v>
      </c>
      <c r="H746" s="45">
        <v>13989</v>
      </c>
      <c r="I746" s="71">
        <v>13989</v>
      </c>
      <c r="J746" s="123"/>
    </row>
    <row r="747" spans="1:10" s="28" customFormat="1" ht="15" customHeight="1" x14ac:dyDescent="0.2">
      <c r="A747" s="72"/>
      <c r="B747" s="103"/>
      <c r="C747" s="124" t="s">
        <v>28</v>
      </c>
      <c r="D747" s="43" t="s">
        <v>14</v>
      </c>
      <c r="E747" s="43" t="s">
        <v>14</v>
      </c>
      <c r="F747" s="44" t="s">
        <v>29</v>
      </c>
      <c r="G747" s="144">
        <v>138350</v>
      </c>
      <c r="H747" s="45">
        <v>164075</v>
      </c>
      <c r="I747" s="71">
        <v>147778.53</v>
      </c>
      <c r="J747" s="123"/>
    </row>
    <row r="748" spans="1:10" s="28" customFormat="1" ht="15" customHeight="1" x14ac:dyDescent="0.2">
      <c r="A748" s="72"/>
      <c r="B748" s="103"/>
      <c r="C748" s="124" t="s">
        <v>30</v>
      </c>
      <c r="D748" s="43" t="s">
        <v>14</v>
      </c>
      <c r="E748" s="43" t="s">
        <v>14</v>
      </c>
      <c r="F748" s="44" t="s">
        <v>31</v>
      </c>
      <c r="G748" s="144">
        <v>2000</v>
      </c>
      <c r="H748" s="45">
        <v>10000</v>
      </c>
      <c r="I748" s="71">
        <v>6070</v>
      </c>
      <c r="J748" s="123"/>
    </row>
    <row r="749" spans="1:10" s="28" customFormat="1" ht="15" customHeight="1" x14ac:dyDescent="0.2">
      <c r="A749" s="72"/>
      <c r="B749" s="103"/>
      <c r="C749" s="124" t="s">
        <v>32</v>
      </c>
      <c r="D749" s="43" t="s">
        <v>14</v>
      </c>
      <c r="E749" s="43" t="s">
        <v>14</v>
      </c>
      <c r="F749" s="44" t="s">
        <v>33</v>
      </c>
      <c r="G749" s="144">
        <v>0</v>
      </c>
      <c r="H749" s="45">
        <v>0</v>
      </c>
      <c r="I749" s="71">
        <v>0</v>
      </c>
      <c r="J749" s="123"/>
    </row>
    <row r="750" spans="1:10" s="28" customFormat="1" ht="15" customHeight="1" x14ac:dyDescent="0.2">
      <c r="A750" s="72"/>
      <c r="B750" s="103"/>
      <c r="C750" s="124" t="s">
        <v>34</v>
      </c>
      <c r="D750" s="43" t="s">
        <v>14</v>
      </c>
      <c r="E750" s="43" t="s">
        <v>14</v>
      </c>
      <c r="F750" s="44" t="s">
        <v>35</v>
      </c>
      <c r="G750" s="144">
        <v>0</v>
      </c>
      <c r="H750" s="45">
        <v>638460</v>
      </c>
      <c r="I750" s="71">
        <v>222053.06</v>
      </c>
      <c r="J750" s="123"/>
    </row>
    <row r="751" spans="1:10" s="28" customFormat="1" ht="15" customHeight="1" x14ac:dyDescent="0.2">
      <c r="A751" s="72"/>
      <c r="B751" s="103"/>
      <c r="C751" s="124"/>
      <c r="D751" s="43"/>
      <c r="E751" s="43"/>
      <c r="F751" s="85" t="s">
        <v>26</v>
      </c>
      <c r="G751" s="144">
        <v>0</v>
      </c>
      <c r="H751" s="45">
        <v>638460</v>
      </c>
      <c r="I751" s="71">
        <v>222053.06</v>
      </c>
      <c r="J751" s="123"/>
    </row>
    <row r="752" spans="1:10" s="28" customFormat="1" ht="15" customHeight="1" x14ac:dyDescent="0.2">
      <c r="A752" s="72"/>
      <c r="B752" s="103"/>
      <c r="C752" s="124"/>
      <c r="D752" s="43"/>
      <c r="E752" s="43"/>
      <c r="F752" s="86" t="s">
        <v>27</v>
      </c>
      <c r="G752" s="144">
        <v>0</v>
      </c>
      <c r="H752" s="45">
        <v>0</v>
      </c>
      <c r="I752" s="71">
        <v>0</v>
      </c>
      <c r="J752" s="123"/>
    </row>
    <row r="753" spans="1:10" s="28" customFormat="1" ht="15" customHeight="1" x14ac:dyDescent="0.2">
      <c r="A753" s="72"/>
      <c r="B753" s="103"/>
      <c r="C753" s="124" t="s">
        <v>36</v>
      </c>
      <c r="D753" s="43" t="s">
        <v>14</v>
      </c>
      <c r="E753" s="43" t="s">
        <v>14</v>
      </c>
      <c r="F753" s="44" t="s">
        <v>37</v>
      </c>
      <c r="G753" s="144">
        <v>0</v>
      </c>
      <c r="H753" s="45">
        <v>0</v>
      </c>
      <c r="I753" s="71">
        <v>0</v>
      </c>
      <c r="J753" s="123"/>
    </row>
    <row r="754" spans="1:10" s="28" customFormat="1" ht="15" customHeight="1" x14ac:dyDescent="0.2">
      <c r="A754" s="72"/>
      <c r="B754" s="103"/>
      <c r="C754" s="124" t="s">
        <v>38</v>
      </c>
      <c r="D754" s="43" t="s">
        <v>14</v>
      </c>
      <c r="E754" s="43" t="s">
        <v>14</v>
      </c>
      <c r="F754" s="44" t="s">
        <v>39</v>
      </c>
      <c r="G754" s="144">
        <v>0</v>
      </c>
      <c r="H754" s="45">
        <v>0</v>
      </c>
      <c r="I754" s="71">
        <v>0</v>
      </c>
      <c r="J754" s="123"/>
    </row>
    <row r="755" spans="1:10" s="28" customFormat="1" ht="15" customHeight="1" x14ac:dyDescent="0.2">
      <c r="A755" s="72"/>
      <c r="B755" s="103"/>
      <c r="C755" s="124" t="s">
        <v>40</v>
      </c>
      <c r="D755" s="43" t="s">
        <v>14</v>
      </c>
      <c r="E755" s="43" t="s">
        <v>14</v>
      </c>
      <c r="F755" s="44" t="s">
        <v>41</v>
      </c>
      <c r="G755" s="144">
        <v>0</v>
      </c>
      <c r="H755" s="45">
        <v>0</v>
      </c>
      <c r="I755" s="71">
        <v>0</v>
      </c>
      <c r="J755" s="123"/>
    </row>
    <row r="756" spans="1:10" s="28" customFormat="1" ht="15" customHeight="1" x14ac:dyDescent="0.2">
      <c r="A756" s="72"/>
      <c r="B756" s="103"/>
      <c r="C756" s="124" t="s">
        <v>42</v>
      </c>
      <c r="D756" s="43" t="s">
        <v>14</v>
      </c>
      <c r="E756" s="43" t="s">
        <v>14</v>
      </c>
      <c r="F756" s="44" t="s">
        <v>43</v>
      </c>
      <c r="G756" s="144">
        <v>0</v>
      </c>
      <c r="H756" s="45">
        <v>0</v>
      </c>
      <c r="I756" s="71">
        <v>0</v>
      </c>
      <c r="J756" s="123"/>
    </row>
    <row r="757" spans="1:10" s="28" customFormat="1" ht="15" customHeight="1" x14ac:dyDescent="0.2">
      <c r="A757" s="72"/>
      <c r="B757" s="103"/>
      <c r="C757" s="124" t="s">
        <v>44</v>
      </c>
      <c r="D757" s="43" t="s">
        <v>14</v>
      </c>
      <c r="E757" s="43" t="s">
        <v>14</v>
      </c>
      <c r="F757" s="44" t="s">
        <v>45</v>
      </c>
      <c r="G757" s="144">
        <v>0</v>
      </c>
      <c r="H757" s="45">
        <v>0</v>
      </c>
      <c r="I757" s="71">
        <v>0</v>
      </c>
      <c r="J757" s="123"/>
    </row>
    <row r="758" spans="1:10" s="28" customFormat="1" ht="15" customHeight="1" x14ac:dyDescent="0.2">
      <c r="A758" s="72"/>
      <c r="B758" s="103"/>
      <c r="C758" s="50" t="s">
        <v>46</v>
      </c>
      <c r="D758" s="51" t="s">
        <v>14</v>
      </c>
      <c r="E758" s="51" t="s">
        <v>14</v>
      </c>
      <c r="F758" s="52" t="s">
        <v>47</v>
      </c>
      <c r="G758" s="144">
        <v>0</v>
      </c>
      <c r="H758" s="45">
        <v>45234</v>
      </c>
      <c r="I758" s="71">
        <v>45228.99</v>
      </c>
      <c r="J758" s="123"/>
    </row>
    <row r="759" spans="1:10" s="28" customFormat="1" ht="15" customHeight="1" x14ac:dyDescent="0.2">
      <c r="A759" s="72"/>
      <c r="B759" s="151" t="s">
        <v>150</v>
      </c>
      <c r="C759" s="152"/>
      <c r="D759" s="152"/>
      <c r="E759" s="152"/>
      <c r="F759" s="153"/>
      <c r="G759" s="108">
        <f>+SUM(G739:G758)-G751-G752-G745-G746</f>
        <v>6839227</v>
      </c>
      <c r="H759" s="55">
        <f>+SUM(H739:H758)-H751-H752-H745-H746</f>
        <v>8233602</v>
      </c>
      <c r="I759" s="56">
        <f>+SUM(I739:I758)-I751-I752-I745-I746</f>
        <v>7759041.3100000015</v>
      </c>
      <c r="J759" s="123"/>
    </row>
    <row r="760" spans="1:10" s="28" customFormat="1" ht="15" customHeight="1" x14ac:dyDescent="0.2">
      <c r="A760" s="72"/>
      <c r="B760" s="158" t="s">
        <v>151</v>
      </c>
      <c r="C760" s="122" t="s">
        <v>13</v>
      </c>
      <c r="D760" s="43" t="s">
        <v>14</v>
      </c>
      <c r="E760" s="43" t="s">
        <v>14</v>
      </c>
      <c r="F760" s="44" t="s">
        <v>15</v>
      </c>
      <c r="G760" s="144">
        <v>0</v>
      </c>
      <c r="H760" s="45">
        <v>0</v>
      </c>
      <c r="I760" s="71">
        <v>0</v>
      </c>
      <c r="J760" s="123"/>
    </row>
    <row r="761" spans="1:10" s="28" customFormat="1" ht="15" customHeight="1" x14ac:dyDescent="0.2">
      <c r="A761" s="72"/>
      <c r="B761" s="159"/>
      <c r="C761" s="122" t="s">
        <v>16</v>
      </c>
      <c r="D761" s="43" t="s">
        <v>14</v>
      </c>
      <c r="E761" s="43" t="s">
        <v>14</v>
      </c>
      <c r="F761" s="44" t="s">
        <v>17</v>
      </c>
      <c r="G761" s="144">
        <v>0</v>
      </c>
      <c r="H761" s="45">
        <v>0</v>
      </c>
      <c r="I761" s="71">
        <v>0</v>
      </c>
      <c r="J761" s="123"/>
    </row>
    <row r="762" spans="1:10" s="28" customFormat="1" ht="15" customHeight="1" x14ac:dyDescent="0.2">
      <c r="A762" s="72"/>
      <c r="B762" s="103"/>
      <c r="C762" s="124" t="s">
        <v>18</v>
      </c>
      <c r="D762" s="43" t="s">
        <v>14</v>
      </c>
      <c r="E762" s="43" t="s">
        <v>14</v>
      </c>
      <c r="F762" s="44" t="s">
        <v>19</v>
      </c>
      <c r="G762" s="144">
        <v>0</v>
      </c>
      <c r="H762" s="45">
        <v>0</v>
      </c>
      <c r="I762" s="71">
        <v>0</v>
      </c>
      <c r="J762" s="123"/>
    </row>
    <row r="763" spans="1:10" s="28" customFormat="1" ht="15" customHeight="1" x14ac:dyDescent="0.2">
      <c r="A763" s="72"/>
      <c r="B763" s="103"/>
      <c r="C763" s="124" t="s">
        <v>20</v>
      </c>
      <c r="D763" s="43" t="s">
        <v>14</v>
      </c>
      <c r="E763" s="43" t="s">
        <v>14</v>
      </c>
      <c r="F763" s="44" t="s">
        <v>21</v>
      </c>
      <c r="G763" s="144">
        <v>1000</v>
      </c>
      <c r="H763" s="45">
        <v>1000</v>
      </c>
      <c r="I763" s="71">
        <v>335</v>
      </c>
      <c r="J763" s="123"/>
    </row>
    <row r="764" spans="1:10" s="28" customFormat="1" ht="15" customHeight="1" x14ac:dyDescent="0.2">
      <c r="A764" s="72"/>
      <c r="B764" s="103"/>
      <c r="C764" s="124" t="s">
        <v>22</v>
      </c>
      <c r="D764" s="43" t="s">
        <v>14</v>
      </c>
      <c r="E764" s="43" t="s">
        <v>14</v>
      </c>
      <c r="F764" s="44" t="s">
        <v>23</v>
      </c>
      <c r="G764" s="144">
        <v>0</v>
      </c>
      <c r="H764" s="45">
        <v>0</v>
      </c>
      <c r="I764" s="71">
        <v>0</v>
      </c>
      <c r="J764" s="123"/>
    </row>
    <row r="765" spans="1:10" s="28" customFormat="1" ht="15" customHeight="1" x14ac:dyDescent="0.2">
      <c r="A765" s="72"/>
      <c r="B765" s="103"/>
      <c r="C765" s="124" t="s">
        <v>24</v>
      </c>
      <c r="D765" s="43" t="s">
        <v>14</v>
      </c>
      <c r="E765" s="43" t="s">
        <v>14</v>
      </c>
      <c r="F765" s="44" t="s">
        <v>25</v>
      </c>
      <c r="G765" s="144">
        <v>4491518</v>
      </c>
      <c r="H765" s="45">
        <v>4729700</v>
      </c>
      <c r="I765" s="71">
        <v>4671218.58</v>
      </c>
      <c r="J765" s="123"/>
    </row>
    <row r="766" spans="1:10" s="28" customFormat="1" ht="15" customHeight="1" x14ac:dyDescent="0.2">
      <c r="A766" s="72"/>
      <c r="B766" s="103"/>
      <c r="C766" s="124"/>
      <c r="D766" s="43"/>
      <c r="E766" s="43"/>
      <c r="F766" s="85" t="s">
        <v>26</v>
      </c>
      <c r="G766" s="144">
        <v>4491018</v>
      </c>
      <c r="H766" s="45">
        <v>4677654</v>
      </c>
      <c r="I766" s="71">
        <v>4619674.43</v>
      </c>
      <c r="J766" s="123"/>
    </row>
    <row r="767" spans="1:10" s="28" customFormat="1" ht="15" customHeight="1" x14ac:dyDescent="0.2">
      <c r="A767" s="72"/>
      <c r="B767" s="103"/>
      <c r="C767" s="124"/>
      <c r="D767" s="43"/>
      <c r="E767" s="43"/>
      <c r="F767" s="86" t="s">
        <v>27</v>
      </c>
      <c r="G767" s="144">
        <v>0</v>
      </c>
      <c r="H767" s="45">
        <v>0</v>
      </c>
      <c r="I767" s="71">
        <v>0</v>
      </c>
      <c r="J767" s="123"/>
    </row>
    <row r="768" spans="1:10" s="28" customFormat="1" ht="15" customHeight="1" x14ac:dyDescent="0.2">
      <c r="A768" s="72"/>
      <c r="B768" s="103"/>
      <c r="C768" s="124" t="s">
        <v>28</v>
      </c>
      <c r="D768" s="43" t="s">
        <v>14</v>
      </c>
      <c r="E768" s="43" t="s">
        <v>14</v>
      </c>
      <c r="F768" s="44" t="s">
        <v>29</v>
      </c>
      <c r="G768" s="144">
        <v>108070</v>
      </c>
      <c r="H768" s="45">
        <v>108070</v>
      </c>
      <c r="I768" s="71">
        <v>75589.77</v>
      </c>
      <c r="J768" s="123"/>
    </row>
    <row r="769" spans="1:10" s="28" customFormat="1" ht="15" customHeight="1" x14ac:dyDescent="0.2">
      <c r="A769" s="72"/>
      <c r="B769" s="103"/>
      <c r="C769" s="124" t="s">
        <v>30</v>
      </c>
      <c r="D769" s="43" t="s">
        <v>14</v>
      </c>
      <c r="E769" s="43" t="s">
        <v>14</v>
      </c>
      <c r="F769" s="44" t="s">
        <v>31</v>
      </c>
      <c r="G769" s="144">
        <v>500</v>
      </c>
      <c r="H769" s="45">
        <v>500</v>
      </c>
      <c r="I769" s="71">
        <v>224</v>
      </c>
      <c r="J769" s="123"/>
    </row>
    <row r="770" spans="1:10" s="28" customFormat="1" ht="15" customHeight="1" x14ac:dyDescent="0.2">
      <c r="A770" s="72"/>
      <c r="B770" s="103"/>
      <c r="C770" s="124" t="s">
        <v>32</v>
      </c>
      <c r="D770" s="43" t="s">
        <v>14</v>
      </c>
      <c r="E770" s="43" t="s">
        <v>14</v>
      </c>
      <c r="F770" s="44" t="s">
        <v>33</v>
      </c>
      <c r="G770" s="144">
        <v>0</v>
      </c>
      <c r="H770" s="45">
        <v>0</v>
      </c>
      <c r="I770" s="71">
        <v>0</v>
      </c>
      <c r="J770" s="123"/>
    </row>
    <row r="771" spans="1:10" s="28" customFormat="1" ht="15" customHeight="1" x14ac:dyDescent="0.2">
      <c r="A771" s="72"/>
      <c r="B771" s="103"/>
      <c r="C771" s="124" t="s">
        <v>34</v>
      </c>
      <c r="D771" s="43" t="s">
        <v>14</v>
      </c>
      <c r="E771" s="43" t="s">
        <v>14</v>
      </c>
      <c r="F771" s="44" t="s">
        <v>35</v>
      </c>
      <c r="G771" s="144">
        <v>0</v>
      </c>
      <c r="H771" s="45">
        <v>359679</v>
      </c>
      <c r="I771" s="71">
        <v>186119.74</v>
      </c>
      <c r="J771" s="123"/>
    </row>
    <row r="772" spans="1:10" s="28" customFormat="1" ht="15" customHeight="1" x14ac:dyDescent="0.2">
      <c r="A772" s="72"/>
      <c r="B772" s="103"/>
      <c r="C772" s="124"/>
      <c r="D772" s="43"/>
      <c r="E772" s="43"/>
      <c r="F772" s="85" t="s">
        <v>26</v>
      </c>
      <c r="G772" s="144">
        <v>0</v>
      </c>
      <c r="H772" s="45">
        <v>359679</v>
      </c>
      <c r="I772" s="71">
        <v>186119.74</v>
      </c>
      <c r="J772" s="123"/>
    </row>
    <row r="773" spans="1:10" s="28" customFormat="1" ht="15" customHeight="1" x14ac:dyDescent="0.2">
      <c r="A773" s="72"/>
      <c r="B773" s="103"/>
      <c r="C773" s="124"/>
      <c r="D773" s="43"/>
      <c r="E773" s="43"/>
      <c r="F773" s="86" t="s">
        <v>27</v>
      </c>
      <c r="G773" s="144">
        <v>0</v>
      </c>
      <c r="H773" s="45">
        <v>0</v>
      </c>
      <c r="I773" s="71">
        <v>0</v>
      </c>
      <c r="J773" s="123"/>
    </row>
    <row r="774" spans="1:10" s="28" customFormat="1" ht="15" customHeight="1" x14ac:dyDescent="0.2">
      <c r="A774" s="72"/>
      <c r="B774" s="103"/>
      <c r="C774" s="124" t="s">
        <v>36</v>
      </c>
      <c r="D774" s="43" t="s">
        <v>14</v>
      </c>
      <c r="E774" s="43" t="s">
        <v>14</v>
      </c>
      <c r="F774" s="44" t="s">
        <v>37</v>
      </c>
      <c r="G774" s="144">
        <v>0</v>
      </c>
      <c r="H774" s="45">
        <v>0</v>
      </c>
      <c r="I774" s="71">
        <v>0</v>
      </c>
      <c r="J774" s="123"/>
    </row>
    <row r="775" spans="1:10" s="28" customFormat="1" ht="15" customHeight="1" x14ac:dyDescent="0.2">
      <c r="A775" s="72"/>
      <c r="B775" s="103"/>
      <c r="C775" s="124" t="s">
        <v>38</v>
      </c>
      <c r="D775" s="43" t="s">
        <v>14</v>
      </c>
      <c r="E775" s="43" t="s">
        <v>14</v>
      </c>
      <c r="F775" s="44" t="s">
        <v>39</v>
      </c>
      <c r="G775" s="144">
        <v>0</v>
      </c>
      <c r="H775" s="45">
        <v>0</v>
      </c>
      <c r="I775" s="71">
        <v>0</v>
      </c>
      <c r="J775" s="123"/>
    </row>
    <row r="776" spans="1:10" s="28" customFormat="1" ht="15" customHeight="1" x14ac:dyDescent="0.2">
      <c r="A776" s="72"/>
      <c r="B776" s="103"/>
      <c r="C776" s="124" t="s">
        <v>40</v>
      </c>
      <c r="D776" s="43" t="s">
        <v>14</v>
      </c>
      <c r="E776" s="43" t="s">
        <v>14</v>
      </c>
      <c r="F776" s="44" t="s">
        <v>41</v>
      </c>
      <c r="G776" s="144">
        <v>0</v>
      </c>
      <c r="H776" s="45">
        <v>0</v>
      </c>
      <c r="I776" s="71">
        <v>0</v>
      </c>
      <c r="J776" s="123"/>
    </row>
    <row r="777" spans="1:10" s="28" customFormat="1" ht="15" customHeight="1" x14ac:dyDescent="0.2">
      <c r="A777" s="72"/>
      <c r="B777" s="103"/>
      <c r="C777" s="124" t="s">
        <v>42</v>
      </c>
      <c r="D777" s="43" t="s">
        <v>14</v>
      </c>
      <c r="E777" s="43" t="s">
        <v>14</v>
      </c>
      <c r="F777" s="44" t="s">
        <v>43</v>
      </c>
      <c r="G777" s="144">
        <v>0</v>
      </c>
      <c r="H777" s="45">
        <v>0</v>
      </c>
      <c r="I777" s="71">
        <v>0</v>
      </c>
      <c r="J777" s="123"/>
    </row>
    <row r="778" spans="1:10" s="28" customFormat="1" ht="15" customHeight="1" x14ac:dyDescent="0.2">
      <c r="A778" s="72"/>
      <c r="B778" s="103"/>
      <c r="C778" s="124" t="s">
        <v>44</v>
      </c>
      <c r="D778" s="43" t="s">
        <v>14</v>
      </c>
      <c r="E778" s="43" t="s">
        <v>14</v>
      </c>
      <c r="F778" s="44" t="s">
        <v>45</v>
      </c>
      <c r="G778" s="144">
        <v>0</v>
      </c>
      <c r="H778" s="45">
        <v>328</v>
      </c>
      <c r="I778" s="71">
        <v>221.98</v>
      </c>
      <c r="J778" s="123"/>
    </row>
    <row r="779" spans="1:10" s="28" customFormat="1" ht="15" customHeight="1" x14ac:dyDescent="0.2">
      <c r="A779" s="72"/>
      <c r="B779" s="103"/>
      <c r="C779" s="50" t="s">
        <v>46</v>
      </c>
      <c r="D779" s="51" t="s">
        <v>14</v>
      </c>
      <c r="E779" s="51" t="s">
        <v>14</v>
      </c>
      <c r="F779" s="52" t="s">
        <v>47</v>
      </c>
      <c r="G779" s="144">
        <v>0</v>
      </c>
      <c r="H779" s="45">
        <v>61789</v>
      </c>
      <c r="I779" s="71">
        <v>61783.37</v>
      </c>
      <c r="J779" s="123"/>
    </row>
    <row r="780" spans="1:10" s="28" customFormat="1" ht="15" customHeight="1" x14ac:dyDescent="0.2">
      <c r="A780" s="72"/>
      <c r="B780" s="151" t="s">
        <v>152</v>
      </c>
      <c r="C780" s="152"/>
      <c r="D780" s="152"/>
      <c r="E780" s="152"/>
      <c r="F780" s="153"/>
      <c r="G780" s="108">
        <f>+SUM(G760:G779)-G772-G773-G766-G767</f>
        <v>4601088</v>
      </c>
      <c r="H780" s="55">
        <f>+SUM(H760:H779)-H772-H773-H766-H767</f>
        <v>5261066</v>
      </c>
      <c r="I780" s="56">
        <f>+SUM(I760:I779)-I772-I773-I766-I767</f>
        <v>4995492.4399999995</v>
      </c>
      <c r="J780" s="123"/>
    </row>
    <row r="781" spans="1:10" s="28" customFormat="1" ht="15" customHeight="1" x14ac:dyDescent="0.2">
      <c r="A781" s="72"/>
      <c r="B781" s="158" t="s">
        <v>153</v>
      </c>
      <c r="C781" s="122" t="s">
        <v>13</v>
      </c>
      <c r="D781" s="43" t="s">
        <v>14</v>
      </c>
      <c r="E781" s="43" t="s">
        <v>14</v>
      </c>
      <c r="F781" s="44" t="s">
        <v>15</v>
      </c>
      <c r="G781" s="144">
        <v>0</v>
      </c>
      <c r="H781" s="45">
        <v>0</v>
      </c>
      <c r="I781" s="71">
        <v>0</v>
      </c>
      <c r="J781" s="123"/>
    </row>
    <row r="782" spans="1:10" s="28" customFormat="1" ht="15" customHeight="1" x14ac:dyDescent="0.2">
      <c r="A782" s="72"/>
      <c r="B782" s="159"/>
      <c r="C782" s="122" t="s">
        <v>16</v>
      </c>
      <c r="D782" s="43" t="s">
        <v>14</v>
      </c>
      <c r="E782" s="43" t="s">
        <v>14</v>
      </c>
      <c r="F782" s="44" t="s">
        <v>17</v>
      </c>
      <c r="G782" s="144">
        <v>0</v>
      </c>
      <c r="H782" s="45">
        <v>0</v>
      </c>
      <c r="I782" s="71">
        <v>0</v>
      </c>
      <c r="J782" s="123"/>
    </row>
    <row r="783" spans="1:10" s="28" customFormat="1" ht="15" customHeight="1" x14ac:dyDescent="0.2">
      <c r="A783" s="72"/>
      <c r="B783" s="103"/>
      <c r="C783" s="124" t="s">
        <v>18</v>
      </c>
      <c r="D783" s="43" t="s">
        <v>14</v>
      </c>
      <c r="E783" s="43" t="s">
        <v>14</v>
      </c>
      <c r="F783" s="44" t="s">
        <v>19</v>
      </c>
      <c r="G783" s="144">
        <v>0</v>
      </c>
      <c r="H783" s="45">
        <v>0</v>
      </c>
      <c r="I783" s="71">
        <v>0</v>
      </c>
      <c r="J783" s="123"/>
    </row>
    <row r="784" spans="1:10" s="28" customFormat="1" ht="15" customHeight="1" x14ac:dyDescent="0.2">
      <c r="A784" s="72"/>
      <c r="B784" s="103"/>
      <c r="C784" s="124" t="s">
        <v>20</v>
      </c>
      <c r="D784" s="43" t="s">
        <v>14</v>
      </c>
      <c r="E784" s="43" t="s">
        <v>14</v>
      </c>
      <c r="F784" s="44" t="s">
        <v>21</v>
      </c>
      <c r="G784" s="144">
        <v>800</v>
      </c>
      <c r="H784" s="45">
        <v>800</v>
      </c>
      <c r="I784" s="71">
        <v>268.47000000000003</v>
      </c>
      <c r="J784" s="123"/>
    </row>
    <row r="785" spans="1:10" s="28" customFormat="1" ht="15" customHeight="1" x14ac:dyDescent="0.2">
      <c r="A785" s="72"/>
      <c r="B785" s="103"/>
      <c r="C785" s="124" t="s">
        <v>22</v>
      </c>
      <c r="D785" s="43" t="s">
        <v>14</v>
      </c>
      <c r="E785" s="43" t="s">
        <v>14</v>
      </c>
      <c r="F785" s="44" t="s">
        <v>23</v>
      </c>
      <c r="G785" s="144">
        <v>0</v>
      </c>
      <c r="H785" s="45">
        <v>0</v>
      </c>
      <c r="I785" s="71">
        <v>0</v>
      </c>
      <c r="J785" s="123"/>
    </row>
    <row r="786" spans="1:10" s="28" customFormat="1" ht="15" customHeight="1" x14ac:dyDescent="0.2">
      <c r="A786" s="72"/>
      <c r="B786" s="103"/>
      <c r="C786" s="124" t="s">
        <v>24</v>
      </c>
      <c r="D786" s="43" t="s">
        <v>14</v>
      </c>
      <c r="E786" s="43" t="s">
        <v>14</v>
      </c>
      <c r="F786" s="44" t="s">
        <v>25</v>
      </c>
      <c r="G786" s="144">
        <v>3258446</v>
      </c>
      <c r="H786" s="45">
        <v>3237856</v>
      </c>
      <c r="I786" s="71">
        <v>3195464.54</v>
      </c>
      <c r="J786" s="123"/>
    </row>
    <row r="787" spans="1:10" s="28" customFormat="1" ht="15" customHeight="1" x14ac:dyDescent="0.2">
      <c r="A787" s="72"/>
      <c r="B787" s="103"/>
      <c r="C787" s="124"/>
      <c r="D787" s="43"/>
      <c r="E787" s="43"/>
      <c r="F787" s="85" t="s">
        <v>26</v>
      </c>
      <c r="G787" s="144">
        <v>3258446</v>
      </c>
      <c r="H787" s="45">
        <v>3231431</v>
      </c>
      <c r="I787" s="71">
        <v>3189184.64</v>
      </c>
      <c r="J787" s="123"/>
    </row>
    <row r="788" spans="1:10" s="28" customFormat="1" ht="15" customHeight="1" x14ac:dyDescent="0.2">
      <c r="A788" s="72"/>
      <c r="B788" s="103"/>
      <c r="C788" s="124"/>
      <c r="D788" s="43"/>
      <c r="E788" s="43"/>
      <c r="F788" s="86" t="s">
        <v>27</v>
      </c>
      <c r="G788" s="144">
        <v>0</v>
      </c>
      <c r="H788" s="45">
        <v>0</v>
      </c>
      <c r="I788" s="71">
        <v>0</v>
      </c>
      <c r="J788" s="123"/>
    </row>
    <row r="789" spans="1:10" s="28" customFormat="1" ht="15" customHeight="1" x14ac:dyDescent="0.2">
      <c r="A789" s="72"/>
      <c r="B789" s="103"/>
      <c r="C789" s="124" t="s">
        <v>28</v>
      </c>
      <c r="D789" s="43" t="s">
        <v>14</v>
      </c>
      <c r="E789" s="43" t="s">
        <v>14</v>
      </c>
      <c r="F789" s="44" t="s">
        <v>29</v>
      </c>
      <c r="G789" s="144">
        <v>63000</v>
      </c>
      <c r="H789" s="45">
        <v>62500</v>
      </c>
      <c r="I789" s="71">
        <v>40681</v>
      </c>
      <c r="J789" s="123"/>
    </row>
    <row r="790" spans="1:10" s="28" customFormat="1" ht="15" customHeight="1" x14ac:dyDescent="0.2">
      <c r="A790" s="72"/>
      <c r="B790" s="103"/>
      <c r="C790" s="124" t="s">
        <v>30</v>
      </c>
      <c r="D790" s="43" t="s">
        <v>14</v>
      </c>
      <c r="E790" s="43" t="s">
        <v>14</v>
      </c>
      <c r="F790" s="44" t="s">
        <v>31</v>
      </c>
      <c r="G790" s="144">
        <v>500</v>
      </c>
      <c r="H790" s="45">
        <v>1000</v>
      </c>
      <c r="I790" s="71">
        <v>841</v>
      </c>
      <c r="J790" s="123"/>
    </row>
    <row r="791" spans="1:10" s="28" customFormat="1" ht="15" customHeight="1" x14ac:dyDescent="0.2">
      <c r="A791" s="72"/>
      <c r="B791" s="103"/>
      <c r="C791" s="124" t="s">
        <v>32</v>
      </c>
      <c r="D791" s="43" t="s">
        <v>14</v>
      </c>
      <c r="E791" s="43" t="s">
        <v>14</v>
      </c>
      <c r="F791" s="44" t="s">
        <v>33</v>
      </c>
      <c r="G791" s="144">
        <v>0</v>
      </c>
      <c r="H791" s="45">
        <v>0</v>
      </c>
      <c r="I791" s="71">
        <v>0</v>
      </c>
      <c r="J791" s="123"/>
    </row>
    <row r="792" spans="1:10" s="28" customFormat="1" ht="15" customHeight="1" x14ac:dyDescent="0.2">
      <c r="A792" s="72"/>
      <c r="B792" s="103"/>
      <c r="C792" s="124" t="s">
        <v>34</v>
      </c>
      <c r="D792" s="43" t="s">
        <v>14</v>
      </c>
      <c r="E792" s="43" t="s">
        <v>14</v>
      </c>
      <c r="F792" s="44" t="s">
        <v>35</v>
      </c>
      <c r="G792" s="144">
        <v>0</v>
      </c>
      <c r="H792" s="45">
        <v>311359</v>
      </c>
      <c r="I792" s="71">
        <v>158150.41</v>
      </c>
      <c r="J792" s="123"/>
    </row>
    <row r="793" spans="1:10" s="28" customFormat="1" ht="15" customHeight="1" x14ac:dyDescent="0.2">
      <c r="A793" s="72"/>
      <c r="B793" s="103"/>
      <c r="C793" s="124"/>
      <c r="D793" s="43"/>
      <c r="E793" s="43"/>
      <c r="F793" s="85" t="s">
        <v>26</v>
      </c>
      <c r="G793" s="144">
        <v>0</v>
      </c>
      <c r="H793" s="45">
        <v>311359</v>
      </c>
      <c r="I793" s="71">
        <v>158150.41</v>
      </c>
      <c r="J793" s="123"/>
    </row>
    <row r="794" spans="1:10" s="28" customFormat="1" ht="15" customHeight="1" x14ac:dyDescent="0.2">
      <c r="A794" s="72"/>
      <c r="B794" s="103"/>
      <c r="C794" s="124"/>
      <c r="D794" s="43"/>
      <c r="E794" s="43"/>
      <c r="F794" s="86" t="s">
        <v>27</v>
      </c>
      <c r="G794" s="144">
        <v>0</v>
      </c>
      <c r="H794" s="45">
        <v>0</v>
      </c>
      <c r="I794" s="71">
        <v>0</v>
      </c>
      <c r="J794" s="123"/>
    </row>
    <row r="795" spans="1:10" s="28" customFormat="1" ht="15" customHeight="1" x14ac:dyDescent="0.2">
      <c r="A795" s="72"/>
      <c r="B795" s="103"/>
      <c r="C795" s="124" t="s">
        <v>36</v>
      </c>
      <c r="D795" s="43" t="s">
        <v>14</v>
      </c>
      <c r="E795" s="43" t="s">
        <v>14</v>
      </c>
      <c r="F795" s="44" t="s">
        <v>37</v>
      </c>
      <c r="G795" s="144">
        <v>0</v>
      </c>
      <c r="H795" s="45">
        <v>0</v>
      </c>
      <c r="I795" s="71">
        <v>0</v>
      </c>
      <c r="J795" s="123"/>
    </row>
    <row r="796" spans="1:10" s="28" customFormat="1" ht="15" customHeight="1" x14ac:dyDescent="0.2">
      <c r="A796" s="72"/>
      <c r="B796" s="103"/>
      <c r="C796" s="124" t="s">
        <v>38</v>
      </c>
      <c r="D796" s="43" t="s">
        <v>14</v>
      </c>
      <c r="E796" s="43" t="s">
        <v>14</v>
      </c>
      <c r="F796" s="44" t="s">
        <v>39</v>
      </c>
      <c r="G796" s="144">
        <v>0</v>
      </c>
      <c r="H796" s="45">
        <v>0</v>
      </c>
      <c r="I796" s="71">
        <v>0</v>
      </c>
      <c r="J796" s="123"/>
    </row>
    <row r="797" spans="1:10" s="28" customFormat="1" ht="15" customHeight="1" x14ac:dyDescent="0.2">
      <c r="A797" s="72"/>
      <c r="B797" s="103"/>
      <c r="C797" s="124" t="s">
        <v>40</v>
      </c>
      <c r="D797" s="43" t="s">
        <v>14</v>
      </c>
      <c r="E797" s="43" t="s">
        <v>14</v>
      </c>
      <c r="F797" s="44" t="s">
        <v>41</v>
      </c>
      <c r="G797" s="144">
        <v>0</v>
      </c>
      <c r="H797" s="45">
        <v>0</v>
      </c>
      <c r="I797" s="71">
        <v>0</v>
      </c>
      <c r="J797" s="123"/>
    </row>
    <row r="798" spans="1:10" s="28" customFormat="1" ht="15" customHeight="1" x14ac:dyDescent="0.2">
      <c r="A798" s="72"/>
      <c r="B798" s="103"/>
      <c r="C798" s="124" t="s">
        <v>42</v>
      </c>
      <c r="D798" s="43" t="s">
        <v>14</v>
      </c>
      <c r="E798" s="43" t="s">
        <v>14</v>
      </c>
      <c r="F798" s="44" t="s">
        <v>43</v>
      </c>
      <c r="G798" s="144">
        <v>0</v>
      </c>
      <c r="H798" s="45">
        <v>0</v>
      </c>
      <c r="I798" s="71">
        <v>0</v>
      </c>
      <c r="J798" s="123"/>
    </row>
    <row r="799" spans="1:10" s="28" customFormat="1" ht="15" customHeight="1" x14ac:dyDescent="0.2">
      <c r="A799" s="72"/>
      <c r="B799" s="103"/>
      <c r="C799" s="124" t="s">
        <v>44</v>
      </c>
      <c r="D799" s="43" t="s">
        <v>14</v>
      </c>
      <c r="E799" s="43" t="s">
        <v>14</v>
      </c>
      <c r="F799" s="44" t="s">
        <v>45</v>
      </c>
      <c r="G799" s="144">
        <v>0</v>
      </c>
      <c r="H799" s="45">
        <v>0</v>
      </c>
      <c r="I799" s="71">
        <v>0</v>
      </c>
      <c r="J799" s="123"/>
    </row>
    <row r="800" spans="1:10" s="28" customFormat="1" ht="15" customHeight="1" x14ac:dyDescent="0.2">
      <c r="A800" s="72"/>
      <c r="B800" s="103"/>
      <c r="C800" s="50" t="s">
        <v>46</v>
      </c>
      <c r="D800" s="51" t="s">
        <v>14</v>
      </c>
      <c r="E800" s="51" t="s">
        <v>14</v>
      </c>
      <c r="F800" s="52" t="s">
        <v>47</v>
      </c>
      <c r="G800" s="144">
        <v>0</v>
      </c>
      <c r="H800" s="45">
        <v>56704</v>
      </c>
      <c r="I800" s="71">
        <v>56699.01</v>
      </c>
      <c r="J800" s="123"/>
    </row>
    <row r="801" spans="1:10" s="28" customFormat="1" ht="15" customHeight="1" x14ac:dyDescent="0.2">
      <c r="A801" s="72"/>
      <c r="B801" s="151" t="s">
        <v>154</v>
      </c>
      <c r="C801" s="152"/>
      <c r="D801" s="152"/>
      <c r="E801" s="152"/>
      <c r="F801" s="153"/>
      <c r="G801" s="108">
        <f>+SUM(G781:G800)-G793-G794-G787-G788</f>
        <v>3322746</v>
      </c>
      <c r="H801" s="55">
        <f>+SUM(H781:H800)-H793-H794-H787-H788</f>
        <v>3670219</v>
      </c>
      <c r="I801" s="56">
        <f>+SUM(I781:I800)-I793-I794-I787-I788</f>
        <v>3452104.43</v>
      </c>
      <c r="J801" s="123"/>
    </row>
    <row r="802" spans="1:10" s="28" customFormat="1" ht="15" customHeight="1" x14ac:dyDescent="0.2">
      <c r="A802" s="72"/>
      <c r="B802" s="158" t="s">
        <v>155</v>
      </c>
      <c r="C802" s="122" t="s">
        <v>13</v>
      </c>
      <c r="D802" s="43" t="s">
        <v>14</v>
      </c>
      <c r="E802" s="43" t="s">
        <v>14</v>
      </c>
      <c r="F802" s="44" t="s">
        <v>15</v>
      </c>
      <c r="G802" s="144">
        <v>0</v>
      </c>
      <c r="H802" s="45">
        <v>0</v>
      </c>
      <c r="I802" s="71">
        <v>0</v>
      </c>
      <c r="J802" s="123"/>
    </row>
    <row r="803" spans="1:10" s="28" customFormat="1" ht="15" customHeight="1" x14ac:dyDescent="0.2">
      <c r="A803" s="72"/>
      <c r="B803" s="159"/>
      <c r="C803" s="122" t="s">
        <v>16</v>
      </c>
      <c r="D803" s="43" t="s">
        <v>14</v>
      </c>
      <c r="E803" s="43" t="s">
        <v>14</v>
      </c>
      <c r="F803" s="44" t="s">
        <v>17</v>
      </c>
      <c r="G803" s="144">
        <v>0</v>
      </c>
      <c r="H803" s="45">
        <v>0</v>
      </c>
      <c r="I803" s="71">
        <v>0</v>
      </c>
      <c r="J803" s="123"/>
    </row>
    <row r="804" spans="1:10" s="28" customFormat="1" ht="15" customHeight="1" x14ac:dyDescent="0.2">
      <c r="A804" s="72"/>
      <c r="B804" s="159"/>
      <c r="C804" s="124" t="s">
        <v>18</v>
      </c>
      <c r="D804" s="43" t="s">
        <v>14</v>
      </c>
      <c r="E804" s="43" t="s">
        <v>14</v>
      </c>
      <c r="F804" s="44" t="s">
        <v>19</v>
      </c>
      <c r="G804" s="144">
        <v>0</v>
      </c>
      <c r="H804" s="45">
        <v>0</v>
      </c>
      <c r="I804" s="71">
        <v>0</v>
      </c>
      <c r="J804" s="123"/>
    </row>
    <row r="805" spans="1:10" s="28" customFormat="1" ht="15" customHeight="1" x14ac:dyDescent="0.2">
      <c r="A805" s="72"/>
      <c r="B805" s="103"/>
      <c r="C805" s="124" t="s">
        <v>20</v>
      </c>
      <c r="D805" s="43" t="s">
        <v>14</v>
      </c>
      <c r="E805" s="43" t="s">
        <v>14</v>
      </c>
      <c r="F805" s="44" t="s">
        <v>21</v>
      </c>
      <c r="G805" s="144">
        <v>0</v>
      </c>
      <c r="H805" s="45">
        <v>0</v>
      </c>
      <c r="I805" s="71">
        <v>0</v>
      </c>
      <c r="J805" s="123"/>
    </row>
    <row r="806" spans="1:10" s="28" customFormat="1" ht="15" customHeight="1" x14ac:dyDescent="0.2">
      <c r="A806" s="72"/>
      <c r="B806" s="103"/>
      <c r="C806" s="124" t="s">
        <v>22</v>
      </c>
      <c r="D806" s="43" t="s">
        <v>14</v>
      </c>
      <c r="E806" s="43" t="s">
        <v>14</v>
      </c>
      <c r="F806" s="44" t="s">
        <v>23</v>
      </c>
      <c r="G806" s="144">
        <v>0</v>
      </c>
      <c r="H806" s="45">
        <v>0</v>
      </c>
      <c r="I806" s="71">
        <v>0</v>
      </c>
      <c r="J806" s="123"/>
    </row>
    <row r="807" spans="1:10" s="28" customFormat="1" ht="15" customHeight="1" x14ac:dyDescent="0.2">
      <c r="A807" s="72"/>
      <c r="B807" s="103"/>
      <c r="C807" s="124" t="s">
        <v>24</v>
      </c>
      <c r="D807" s="43" t="s">
        <v>14</v>
      </c>
      <c r="E807" s="43" t="s">
        <v>14</v>
      </c>
      <c r="F807" s="44" t="s">
        <v>25</v>
      </c>
      <c r="G807" s="144">
        <v>4073203</v>
      </c>
      <c r="H807" s="45">
        <v>4475556</v>
      </c>
      <c r="I807" s="71">
        <v>4442724.1800000006</v>
      </c>
      <c r="J807" s="123"/>
    </row>
    <row r="808" spans="1:10" s="28" customFormat="1" ht="15" customHeight="1" x14ac:dyDescent="0.2">
      <c r="A808" s="72"/>
      <c r="B808" s="103"/>
      <c r="C808" s="124"/>
      <c r="D808" s="43"/>
      <c r="E808" s="43"/>
      <c r="F808" s="85" t="s">
        <v>26</v>
      </c>
      <c r="G808" s="144">
        <v>4073203</v>
      </c>
      <c r="H808" s="45">
        <v>4378392</v>
      </c>
      <c r="I808" s="71">
        <v>4345116.04</v>
      </c>
      <c r="J808" s="123"/>
    </row>
    <row r="809" spans="1:10" s="28" customFormat="1" ht="15" customHeight="1" x14ac:dyDescent="0.2">
      <c r="A809" s="72"/>
      <c r="B809" s="103"/>
      <c r="C809" s="124"/>
      <c r="D809" s="43"/>
      <c r="E809" s="43"/>
      <c r="F809" s="86" t="s">
        <v>27</v>
      </c>
      <c r="G809" s="144">
        <v>0</v>
      </c>
      <c r="H809" s="45">
        <v>0</v>
      </c>
      <c r="I809" s="71">
        <v>0</v>
      </c>
      <c r="J809" s="123"/>
    </row>
    <row r="810" spans="1:10" s="28" customFormat="1" ht="15" customHeight="1" x14ac:dyDescent="0.2">
      <c r="A810" s="72"/>
      <c r="B810" s="103"/>
      <c r="C810" s="124" t="s">
        <v>28</v>
      </c>
      <c r="D810" s="43" t="s">
        <v>14</v>
      </c>
      <c r="E810" s="43" t="s">
        <v>14</v>
      </c>
      <c r="F810" s="44" t="s">
        <v>29</v>
      </c>
      <c r="G810" s="144">
        <v>76400</v>
      </c>
      <c r="H810" s="45">
        <v>100773</v>
      </c>
      <c r="I810" s="71">
        <v>83113.960000000006</v>
      </c>
      <c r="J810" s="123"/>
    </row>
    <row r="811" spans="1:10" s="28" customFormat="1" ht="15" customHeight="1" x14ac:dyDescent="0.2">
      <c r="A811" s="72"/>
      <c r="B811" s="103"/>
      <c r="C811" s="124" t="s">
        <v>30</v>
      </c>
      <c r="D811" s="43" t="s">
        <v>14</v>
      </c>
      <c r="E811" s="43" t="s">
        <v>14</v>
      </c>
      <c r="F811" s="44" t="s">
        <v>31</v>
      </c>
      <c r="G811" s="144">
        <v>300</v>
      </c>
      <c r="H811" s="45">
        <v>922</v>
      </c>
      <c r="I811" s="71">
        <v>916.04</v>
      </c>
      <c r="J811" s="123"/>
    </row>
    <row r="812" spans="1:10" s="28" customFormat="1" ht="15" customHeight="1" x14ac:dyDescent="0.2">
      <c r="A812" s="72"/>
      <c r="B812" s="103"/>
      <c r="C812" s="124" t="s">
        <v>32</v>
      </c>
      <c r="D812" s="43" t="s">
        <v>14</v>
      </c>
      <c r="E812" s="43" t="s">
        <v>14</v>
      </c>
      <c r="F812" s="44" t="s">
        <v>33</v>
      </c>
      <c r="G812" s="144">
        <v>0</v>
      </c>
      <c r="H812" s="45">
        <v>0</v>
      </c>
      <c r="I812" s="71">
        <v>0</v>
      </c>
      <c r="J812" s="123"/>
    </row>
    <row r="813" spans="1:10" s="28" customFormat="1" ht="15" customHeight="1" x14ac:dyDescent="0.2">
      <c r="A813" s="72"/>
      <c r="B813" s="103"/>
      <c r="C813" s="124" t="s">
        <v>34</v>
      </c>
      <c r="D813" s="43" t="s">
        <v>14</v>
      </c>
      <c r="E813" s="43" t="s">
        <v>14</v>
      </c>
      <c r="F813" s="44" t="s">
        <v>35</v>
      </c>
      <c r="G813" s="144">
        <v>0</v>
      </c>
      <c r="H813" s="45">
        <v>447130</v>
      </c>
      <c r="I813" s="71">
        <v>207324.87</v>
      </c>
      <c r="J813" s="123"/>
    </row>
    <row r="814" spans="1:10" s="28" customFormat="1" ht="15" customHeight="1" x14ac:dyDescent="0.2">
      <c r="A814" s="72"/>
      <c r="B814" s="103"/>
      <c r="C814" s="124"/>
      <c r="D814" s="43"/>
      <c r="E814" s="43"/>
      <c r="F814" s="85" t="s">
        <v>26</v>
      </c>
      <c r="G814" s="144">
        <v>0</v>
      </c>
      <c r="H814" s="45">
        <v>447130</v>
      </c>
      <c r="I814" s="71">
        <v>207324.87</v>
      </c>
      <c r="J814" s="123"/>
    </row>
    <row r="815" spans="1:10" s="28" customFormat="1" ht="15" customHeight="1" x14ac:dyDescent="0.2">
      <c r="A815" s="72"/>
      <c r="B815" s="103"/>
      <c r="C815" s="124"/>
      <c r="D815" s="43"/>
      <c r="E815" s="43"/>
      <c r="F815" s="86" t="s">
        <v>27</v>
      </c>
      <c r="G815" s="144">
        <v>0</v>
      </c>
      <c r="H815" s="45">
        <v>0</v>
      </c>
      <c r="I815" s="71">
        <v>0</v>
      </c>
      <c r="J815" s="123"/>
    </row>
    <row r="816" spans="1:10" s="28" customFormat="1" ht="15" customHeight="1" x14ac:dyDescent="0.2">
      <c r="A816" s="72"/>
      <c r="B816" s="103"/>
      <c r="C816" s="124" t="s">
        <v>36</v>
      </c>
      <c r="D816" s="43" t="s">
        <v>14</v>
      </c>
      <c r="E816" s="43" t="s">
        <v>14</v>
      </c>
      <c r="F816" s="44" t="s">
        <v>37</v>
      </c>
      <c r="G816" s="144">
        <v>0</v>
      </c>
      <c r="H816" s="45">
        <v>0</v>
      </c>
      <c r="I816" s="71">
        <v>0</v>
      </c>
      <c r="J816" s="123"/>
    </row>
    <row r="817" spans="1:15" s="28" customFormat="1" ht="15" customHeight="1" x14ac:dyDescent="0.2">
      <c r="A817" s="72"/>
      <c r="B817" s="103"/>
      <c r="C817" s="124" t="s">
        <v>38</v>
      </c>
      <c r="D817" s="43" t="s">
        <v>14</v>
      </c>
      <c r="E817" s="43" t="s">
        <v>14</v>
      </c>
      <c r="F817" s="44" t="s">
        <v>39</v>
      </c>
      <c r="G817" s="144">
        <v>0</v>
      </c>
      <c r="H817" s="45">
        <v>0</v>
      </c>
      <c r="I817" s="71">
        <v>0</v>
      </c>
      <c r="J817" s="123"/>
    </row>
    <row r="818" spans="1:15" s="28" customFormat="1" ht="15" customHeight="1" x14ac:dyDescent="0.2">
      <c r="A818" s="72"/>
      <c r="B818" s="103"/>
      <c r="C818" s="124" t="s">
        <v>40</v>
      </c>
      <c r="D818" s="43" t="s">
        <v>14</v>
      </c>
      <c r="E818" s="43" t="s">
        <v>14</v>
      </c>
      <c r="F818" s="44" t="s">
        <v>41</v>
      </c>
      <c r="G818" s="144">
        <v>0</v>
      </c>
      <c r="H818" s="45">
        <v>0</v>
      </c>
      <c r="I818" s="71">
        <v>0</v>
      </c>
      <c r="J818" s="123"/>
    </row>
    <row r="819" spans="1:15" s="28" customFormat="1" ht="15" customHeight="1" x14ac:dyDescent="0.2">
      <c r="A819" s="72"/>
      <c r="B819" s="103"/>
      <c r="C819" s="124" t="s">
        <v>42</v>
      </c>
      <c r="D819" s="43" t="s">
        <v>14</v>
      </c>
      <c r="E819" s="43" t="s">
        <v>14</v>
      </c>
      <c r="F819" s="44" t="s">
        <v>43</v>
      </c>
      <c r="G819" s="144">
        <v>0</v>
      </c>
      <c r="H819" s="45">
        <v>0</v>
      </c>
      <c r="I819" s="71">
        <v>0</v>
      </c>
      <c r="J819" s="123"/>
    </row>
    <row r="820" spans="1:15" s="28" customFormat="1" ht="15" customHeight="1" x14ac:dyDescent="0.2">
      <c r="A820" s="72"/>
      <c r="B820" s="103"/>
      <c r="C820" s="124" t="s">
        <v>44</v>
      </c>
      <c r="D820" s="43" t="s">
        <v>14</v>
      </c>
      <c r="E820" s="43" t="s">
        <v>14</v>
      </c>
      <c r="F820" s="44" t="s">
        <v>45</v>
      </c>
      <c r="G820" s="144">
        <v>0</v>
      </c>
      <c r="H820" s="45">
        <v>5680</v>
      </c>
      <c r="I820" s="71">
        <v>5679.6</v>
      </c>
      <c r="J820" s="123"/>
    </row>
    <row r="821" spans="1:15" s="28" customFormat="1" ht="15" customHeight="1" x14ac:dyDescent="0.2">
      <c r="A821" s="72"/>
      <c r="B821" s="103"/>
      <c r="C821" s="50" t="s">
        <v>46</v>
      </c>
      <c r="D821" s="51" t="s">
        <v>14</v>
      </c>
      <c r="E821" s="51" t="s">
        <v>14</v>
      </c>
      <c r="F821" s="52" t="s">
        <v>47</v>
      </c>
      <c r="G821" s="144">
        <v>0</v>
      </c>
      <c r="H821" s="45">
        <v>52430</v>
      </c>
      <c r="I821" s="71">
        <v>52427.35</v>
      </c>
      <c r="J821" s="123"/>
    </row>
    <row r="822" spans="1:15" s="28" customFormat="1" ht="15" customHeight="1" x14ac:dyDescent="0.2">
      <c r="A822" s="72"/>
      <c r="B822" s="151" t="s">
        <v>156</v>
      </c>
      <c r="C822" s="152"/>
      <c r="D822" s="152"/>
      <c r="E822" s="152"/>
      <c r="F822" s="153"/>
      <c r="G822" s="108">
        <f>+SUM(G802:G821)-G814-G815-G808-G809</f>
        <v>4149903</v>
      </c>
      <c r="H822" s="55">
        <f>+SUM(H802:H821)-H814-H815-H808-H809</f>
        <v>5082491</v>
      </c>
      <c r="I822" s="56">
        <f>+SUM(I802:I821)-I814-I815-I808-I809</f>
        <v>4792185.9999999991</v>
      </c>
      <c r="J822" s="123"/>
    </row>
    <row r="823" spans="1:15" ht="15" customHeight="1" thickBot="1" x14ac:dyDescent="0.3">
      <c r="A823" s="57" t="s">
        <v>283</v>
      </c>
      <c r="B823" s="57"/>
      <c r="C823" s="58"/>
      <c r="D823" s="58"/>
      <c r="E823" s="58"/>
      <c r="F823" s="125"/>
      <c r="G823" s="112">
        <f>+G801+G780+G759+G738+G717++G675+G654+G633+G612+G591+G570+G549+G528+G507+G486+G465+G444+G423+G402+G381+G360+G339+G318+G297+G276+G255+G234+G213+G192+G150+G129+G108+G87+G66+G45+G24+G822+G171+G696</f>
        <v>284510027</v>
      </c>
      <c r="H823" s="112">
        <f>+H801+H780+H759+H738+H717++H675+H654+H633+H612+H591+H570+H549+H528+H507+H486+H465+H444+H423+H402+H381+H360+H339+H318+H297+H276+H255+H234+H213+H192+H150+H129+H108+H87+H66+H45+H24+H822+H171+H696</f>
        <v>335790160</v>
      </c>
      <c r="I823" s="113">
        <f>+I801+I780+I759+I738+I717++I675+I654+I633+I612+I591+I570+I549+I528+I507+I486+I465+I444+I423+I402+I381+I360+I339+I318+I297+I276+I255+I234+I213+I192+I150+I129+I108+I87+I66+I45+I24+I822+I171+I696</f>
        <v>318929712.78000009</v>
      </c>
    </row>
    <row r="824" spans="1:15" ht="15" customHeight="1" x14ac:dyDescent="0.25">
      <c r="I824" s="61"/>
    </row>
    <row r="825" spans="1:15" ht="15" customHeight="1" x14ac:dyDescent="0.25">
      <c r="C825" s="43"/>
      <c r="G825" s="61"/>
      <c r="H825" s="61"/>
      <c r="I825" s="61"/>
    </row>
    <row r="826" spans="1:15" ht="15" customHeight="1" x14ac:dyDescent="0.25">
      <c r="C826" s="43"/>
      <c r="F826" s="43"/>
      <c r="G826" s="61"/>
      <c r="H826" s="61"/>
      <c r="I826" s="61"/>
      <c r="K826" s="120"/>
      <c r="L826" s="120"/>
      <c r="M826" s="63"/>
      <c r="N826" s="63"/>
      <c r="O826" s="63"/>
    </row>
    <row r="827" spans="1:15" ht="15" customHeight="1" x14ac:dyDescent="0.25">
      <c r="C827" s="62"/>
      <c r="F827" s="43"/>
      <c r="G827" s="61"/>
      <c r="H827" s="61"/>
      <c r="I827" s="61"/>
      <c r="K827" s="120"/>
      <c r="L827" s="120"/>
      <c r="M827" s="63"/>
      <c r="N827" s="63"/>
      <c r="O827" s="63"/>
    </row>
    <row r="828" spans="1:15" ht="15" customHeight="1" x14ac:dyDescent="0.25">
      <c r="C828" s="62"/>
      <c r="F828" s="62"/>
      <c r="G828" s="61"/>
      <c r="H828" s="61"/>
      <c r="I828" s="61"/>
      <c r="K828" s="120"/>
      <c r="L828" s="120"/>
      <c r="M828" s="63"/>
      <c r="N828" s="63"/>
      <c r="O828" s="63"/>
    </row>
    <row r="829" spans="1:15" ht="15" customHeight="1" x14ac:dyDescent="0.25">
      <c r="C829" s="62"/>
      <c r="F829" s="62"/>
      <c r="G829" s="61"/>
      <c r="H829" s="61"/>
      <c r="I829" s="61"/>
      <c r="K829" s="120"/>
      <c r="L829" s="120"/>
      <c r="M829" s="63"/>
      <c r="N829" s="63"/>
      <c r="O829" s="63"/>
    </row>
    <row r="830" spans="1:15" ht="15" customHeight="1" x14ac:dyDescent="0.25">
      <c r="C830" s="62"/>
      <c r="F830" s="62"/>
      <c r="G830" s="61"/>
      <c r="H830" s="61"/>
      <c r="I830" s="61"/>
      <c r="K830" s="120"/>
      <c r="L830" s="120"/>
      <c r="M830" s="63"/>
      <c r="N830" s="63"/>
      <c r="O830" s="63"/>
    </row>
    <row r="831" spans="1:15" ht="15" customHeight="1" x14ac:dyDescent="0.25">
      <c r="C831" s="62"/>
      <c r="F831" s="62"/>
      <c r="G831" s="61"/>
      <c r="H831" s="61"/>
      <c r="I831" s="61"/>
      <c r="K831" s="120"/>
      <c r="L831" s="120"/>
      <c r="M831" s="63"/>
      <c r="N831" s="63"/>
      <c r="O831" s="63"/>
    </row>
    <row r="832" spans="1:15" ht="15" customHeight="1" x14ac:dyDescent="0.25">
      <c r="C832" s="62"/>
      <c r="F832" s="62"/>
      <c r="G832" s="61"/>
      <c r="H832" s="61"/>
      <c r="I832" s="61"/>
      <c r="K832" s="120"/>
      <c r="L832" s="120"/>
      <c r="M832" s="63"/>
      <c r="N832" s="63"/>
      <c r="O832" s="63"/>
    </row>
    <row r="833" spans="3:15" ht="15" customHeight="1" x14ac:dyDescent="0.25">
      <c r="C833" s="62"/>
      <c r="F833" s="62"/>
      <c r="G833" s="61"/>
      <c r="H833" s="61"/>
      <c r="I833" s="61"/>
      <c r="K833" s="120"/>
      <c r="L833" s="120"/>
      <c r="M833" s="63"/>
      <c r="N833" s="63"/>
      <c r="O833" s="63"/>
    </row>
    <row r="834" spans="3:15" ht="15" customHeight="1" x14ac:dyDescent="0.25">
      <c r="C834" s="62"/>
      <c r="F834" s="62"/>
      <c r="G834" s="61"/>
      <c r="H834" s="61"/>
      <c r="I834" s="61"/>
      <c r="K834" s="120"/>
      <c r="L834" s="120"/>
      <c r="M834" s="63"/>
      <c r="N834" s="63"/>
      <c r="O834" s="63"/>
    </row>
    <row r="835" spans="3:15" ht="15" customHeight="1" x14ac:dyDescent="0.25">
      <c r="C835" s="62"/>
      <c r="F835" s="62"/>
      <c r="G835" s="61"/>
      <c r="H835" s="61"/>
      <c r="I835" s="61"/>
      <c r="K835" s="120"/>
      <c r="L835" s="120"/>
      <c r="M835" s="63"/>
      <c r="N835" s="63"/>
      <c r="O835" s="63"/>
    </row>
    <row r="836" spans="3:15" ht="15" customHeight="1" x14ac:dyDescent="0.25">
      <c r="C836" s="62"/>
      <c r="F836" s="62"/>
      <c r="G836" s="61"/>
      <c r="H836" s="61"/>
      <c r="I836" s="61"/>
      <c r="K836" s="120"/>
      <c r="L836" s="120"/>
      <c r="M836" s="63"/>
      <c r="N836" s="63"/>
      <c r="O836" s="63"/>
    </row>
    <row r="837" spans="3:15" ht="15" customHeight="1" x14ac:dyDescent="0.25">
      <c r="C837" s="62"/>
      <c r="F837" s="62"/>
      <c r="G837" s="61"/>
      <c r="H837" s="61"/>
      <c r="I837" s="61"/>
      <c r="K837" s="120"/>
      <c r="L837" s="120"/>
      <c r="M837" s="63"/>
      <c r="N837" s="63"/>
      <c r="O837" s="63"/>
    </row>
    <row r="838" spans="3:15" ht="15" customHeight="1" x14ac:dyDescent="0.25">
      <c r="C838" s="62"/>
      <c r="F838" s="62"/>
      <c r="G838" s="61"/>
      <c r="H838" s="61"/>
      <c r="I838" s="61"/>
      <c r="K838" s="120"/>
      <c r="L838" s="120"/>
      <c r="M838" s="63"/>
      <c r="N838" s="63"/>
      <c r="O838" s="63"/>
    </row>
    <row r="839" spans="3:15" ht="15" customHeight="1" x14ac:dyDescent="0.25">
      <c r="C839" s="62"/>
      <c r="F839" s="62"/>
      <c r="G839" s="61"/>
      <c r="H839" s="61"/>
      <c r="I839" s="61"/>
      <c r="K839" s="120"/>
      <c r="L839" s="120"/>
      <c r="M839" s="63"/>
      <c r="N839" s="63"/>
      <c r="O839" s="63"/>
    </row>
    <row r="840" spans="3:15" ht="15" customHeight="1" x14ac:dyDescent="0.25">
      <c r="C840" s="62"/>
      <c r="F840" s="62"/>
      <c r="G840" s="61"/>
      <c r="H840" s="61"/>
      <c r="I840" s="61"/>
      <c r="K840" s="120"/>
      <c r="L840" s="120"/>
      <c r="M840" s="63"/>
      <c r="N840" s="63"/>
      <c r="O840" s="63"/>
    </row>
    <row r="841" spans="3:15" ht="15" customHeight="1" x14ac:dyDescent="0.25">
      <c r="C841" s="62"/>
      <c r="F841" s="62"/>
      <c r="G841" s="61"/>
      <c r="H841" s="61"/>
      <c r="I841" s="61"/>
      <c r="K841" s="120"/>
      <c r="L841" s="120"/>
      <c r="M841" s="63"/>
      <c r="N841" s="63"/>
      <c r="O841" s="63"/>
    </row>
    <row r="842" spans="3:15" ht="15" customHeight="1" x14ac:dyDescent="0.25">
      <c r="C842" s="62"/>
      <c r="G842" s="61"/>
      <c r="H842" s="61"/>
      <c r="I842" s="61"/>
    </row>
    <row r="843" spans="3:15" ht="15" customHeight="1" x14ac:dyDescent="0.25">
      <c r="C843" s="62"/>
      <c r="G843" s="61"/>
      <c r="H843" s="61"/>
      <c r="I843" s="61"/>
    </row>
    <row r="844" spans="3:15" ht="15" customHeight="1" x14ac:dyDescent="0.25">
      <c r="C844" s="62"/>
      <c r="G844" s="61"/>
      <c r="H844" s="61"/>
      <c r="I844" s="61"/>
    </row>
    <row r="845" spans="3:15" ht="15" customHeight="1" x14ac:dyDescent="0.25">
      <c r="G845" s="61"/>
      <c r="H845" s="61"/>
      <c r="I845" s="61"/>
    </row>
    <row r="846" spans="3:15" ht="15" customHeight="1" x14ac:dyDescent="0.25">
      <c r="I846" s="91"/>
    </row>
    <row r="847" spans="3:15" ht="15" customHeight="1" x14ac:dyDescent="0.25">
      <c r="G847" s="84"/>
      <c r="H847" s="84"/>
      <c r="I847" s="84"/>
    </row>
  </sheetData>
  <mergeCells count="78">
    <mergeCell ref="B633:F633"/>
    <mergeCell ref="B612:F612"/>
    <mergeCell ref="B591:F591"/>
    <mergeCell ref="B570:F570"/>
    <mergeCell ref="B549:F549"/>
    <mergeCell ref="B592:B593"/>
    <mergeCell ref="B613:B614"/>
    <mergeCell ref="B571:B572"/>
    <mergeCell ref="B550:B553"/>
    <mergeCell ref="B718:B719"/>
    <mergeCell ref="B717:F717"/>
    <mergeCell ref="B696:F696"/>
    <mergeCell ref="B634:B635"/>
    <mergeCell ref="B655:B656"/>
    <mergeCell ref="B676:B677"/>
    <mergeCell ref="B697:B698"/>
    <mergeCell ref="B675:F675"/>
    <mergeCell ref="B654:F654"/>
    <mergeCell ref="B87:F87"/>
    <mergeCell ref="B108:F108"/>
    <mergeCell ref="B277:B278"/>
    <mergeCell ref="B298:B299"/>
    <mergeCell ref="B319:B320"/>
    <mergeCell ref="B150:F150"/>
    <mergeCell ref="B129:F129"/>
    <mergeCell ref="B88:B89"/>
    <mergeCell ref="B109:B110"/>
    <mergeCell ref="B130:B131"/>
    <mergeCell ref="B151:B152"/>
    <mergeCell ref="B172:B173"/>
    <mergeCell ref="B193:B194"/>
    <mergeCell ref="B171:F171"/>
    <mergeCell ref="B276:F276"/>
    <mergeCell ref="B255:F255"/>
    <mergeCell ref="B4:B5"/>
    <mergeCell ref="B25:B26"/>
    <mergeCell ref="B46:B47"/>
    <mergeCell ref="B67:B68"/>
    <mergeCell ref="B45:F45"/>
    <mergeCell ref="B66:F66"/>
    <mergeCell ref="B24:F24"/>
    <mergeCell ref="B234:F234"/>
    <mergeCell ref="B213:F213"/>
    <mergeCell ref="B192:F192"/>
    <mergeCell ref="B235:B236"/>
    <mergeCell ref="B214:B216"/>
    <mergeCell ref="B822:F822"/>
    <mergeCell ref="B801:F801"/>
    <mergeCell ref="B780:F780"/>
    <mergeCell ref="B759:F759"/>
    <mergeCell ref="B738:F738"/>
    <mergeCell ref="B781:B782"/>
    <mergeCell ref="B802:B804"/>
    <mergeCell ref="B739:B740"/>
    <mergeCell ref="B760:B761"/>
    <mergeCell ref="B318:F318"/>
    <mergeCell ref="B297:F297"/>
    <mergeCell ref="B256:B257"/>
    <mergeCell ref="B340:B341"/>
    <mergeCell ref="B423:F423"/>
    <mergeCell ref="B361:B362"/>
    <mergeCell ref="B382:B383"/>
    <mergeCell ref="B403:B404"/>
    <mergeCell ref="B402:F402"/>
    <mergeCell ref="B381:F381"/>
    <mergeCell ref="B360:F360"/>
    <mergeCell ref="B339:F339"/>
    <mergeCell ref="B529:B530"/>
    <mergeCell ref="B424:B425"/>
    <mergeCell ref="B445:B446"/>
    <mergeCell ref="B528:F528"/>
    <mergeCell ref="B507:F507"/>
    <mergeCell ref="B486:F486"/>
    <mergeCell ref="B465:F465"/>
    <mergeCell ref="B444:F444"/>
    <mergeCell ref="B466:B467"/>
    <mergeCell ref="B487:B488"/>
    <mergeCell ref="B508:B510"/>
  </mergeCells>
  <printOptions horizontalCentered="1"/>
  <pageMargins left="0.70866141732283472" right="0.70866141732283472" top="0.59055118110236227" bottom="0.55118110236220474" header="0.31496062992125984" footer="0.31496062992125984"/>
  <pageSetup scale="65" fitToHeight="37" orientation="landscape" horizontalDpi="4294967295" verticalDpi="4294967295" r:id="rId1"/>
  <rowBreaks count="1" manualBreakCount="1">
    <brk id="2" max="16383" man="1"/>
  </rowBreaks>
  <ignoredErrors>
    <ignoredError sqref="C4:E23 C25:E44 C46:E65 C67:E86 C88:E107 C109:E128 C802:E821 C781:E800 C760:E779 C739:E758 C718:E737 C697:E716 C676:E695 C655:E674 C634:E653 C613:E632 C592:E611 C571:E590 C550:E569 C529:E548 C508:E527 C487:E506 C466:E485 C445:E464 C424:E443 C403:E422 C382:E401 C361:E380 C340:E359 C319:E338 C298:E317 C277:E296 C256:E275 C235:E254 C214:E233 C193:E212 C172:E191 C151:E170 C130:E149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5">
    <pageSetUpPr fitToPage="1"/>
  </sheetPr>
  <dimension ref="A1:K487"/>
  <sheetViews>
    <sheetView showGridLines="0" zoomScale="120" zoomScaleNormal="120" zoomScaleSheetLayoutView="142" workbookViewId="0">
      <pane xSplit="1" ySplit="3" topLeftCell="B4" activePane="bottomRight" state="frozen"/>
      <selection activeCell="F50" sqref="F50"/>
      <selection pane="topRight" activeCell="F50" sqref="F50"/>
      <selection pane="bottomLeft" activeCell="F50" sqref="F50"/>
      <selection pane="bottomRight" activeCell="J460" sqref="J460"/>
    </sheetView>
  </sheetViews>
  <sheetFormatPr defaultColWidth="23.33203125" defaultRowHeight="15" customHeight="1" x14ac:dyDescent="0.25"/>
  <cols>
    <col min="1" max="1" width="20.33203125" style="27" customWidth="1"/>
    <col min="2" max="2" width="18.33203125" style="27" customWidth="1"/>
    <col min="3" max="6" width="7.33203125" style="27" customWidth="1"/>
    <col min="7" max="7" width="34.83203125" style="27" customWidth="1"/>
    <col min="8" max="9" width="14.33203125" style="27" customWidth="1"/>
    <col min="10" max="10" width="15" style="27" bestFit="1" customWidth="1"/>
    <col min="11" max="16384" width="23.33203125" style="27"/>
  </cols>
  <sheetData>
    <row r="1" spans="1:11" ht="15" customHeight="1" x14ac:dyDescent="0.25">
      <c r="A1" s="26" t="s">
        <v>281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thickBot="1" x14ac:dyDescent="0.3">
      <c r="B2" s="28"/>
      <c r="C2" s="28"/>
      <c r="D2" s="28"/>
      <c r="E2" s="28"/>
      <c r="F2" s="28"/>
      <c r="G2" s="28"/>
      <c r="J2" s="29" t="s">
        <v>2</v>
      </c>
    </row>
    <row r="3" spans="1:11" ht="31.5" customHeight="1" thickBot="1" x14ac:dyDescent="0.3">
      <c r="A3" s="30" t="s">
        <v>3</v>
      </c>
      <c r="B3" s="30" t="s">
        <v>4</v>
      </c>
      <c r="C3" s="30" t="s">
        <v>51</v>
      </c>
      <c r="D3" s="31" t="s">
        <v>52</v>
      </c>
      <c r="E3" s="30" t="s">
        <v>53</v>
      </c>
      <c r="F3" s="30" t="s">
        <v>54</v>
      </c>
      <c r="G3" s="30" t="s">
        <v>8</v>
      </c>
      <c r="H3" s="31" t="s">
        <v>55</v>
      </c>
      <c r="I3" s="31" t="s">
        <v>56</v>
      </c>
      <c r="J3" s="31" t="s">
        <v>57</v>
      </c>
    </row>
    <row r="4" spans="1:11" s="28" customFormat="1" ht="15" customHeight="1" x14ac:dyDescent="0.2">
      <c r="A4" s="99" t="s">
        <v>280</v>
      </c>
      <c r="B4" s="158" t="s">
        <v>79</v>
      </c>
      <c r="C4" s="117" t="s">
        <v>13</v>
      </c>
      <c r="D4" s="118" t="s">
        <v>14</v>
      </c>
      <c r="E4" s="118" t="s">
        <v>14</v>
      </c>
      <c r="F4" s="118" t="s">
        <v>14</v>
      </c>
      <c r="G4" s="74" t="s">
        <v>58</v>
      </c>
      <c r="H4" s="110">
        <v>11608825</v>
      </c>
      <c r="I4" s="110">
        <v>12021417</v>
      </c>
      <c r="J4" s="68">
        <v>11980814.299999999</v>
      </c>
      <c r="K4" s="39"/>
    </row>
    <row r="5" spans="1:11" s="28" customFormat="1" ht="15" customHeight="1" x14ac:dyDescent="0.2">
      <c r="A5" s="72"/>
      <c r="B5" s="159"/>
      <c r="C5" s="46" t="s">
        <v>16</v>
      </c>
      <c r="D5" s="43" t="s">
        <v>14</v>
      </c>
      <c r="E5" s="43" t="s">
        <v>14</v>
      </c>
      <c r="F5" s="43" t="s">
        <v>14</v>
      </c>
      <c r="G5" s="44" t="s">
        <v>59</v>
      </c>
      <c r="H5" s="144">
        <v>348121</v>
      </c>
      <c r="I5" s="45">
        <v>907507</v>
      </c>
      <c r="J5" s="71">
        <v>677167.1399999999</v>
      </c>
      <c r="K5" s="39"/>
    </row>
    <row r="6" spans="1:11" s="28" customFormat="1" ht="15" customHeight="1" x14ac:dyDescent="0.2">
      <c r="A6" s="72"/>
      <c r="B6" s="103"/>
      <c r="C6" s="46" t="s">
        <v>18</v>
      </c>
      <c r="D6" s="43" t="s">
        <v>14</v>
      </c>
      <c r="E6" s="43" t="s">
        <v>14</v>
      </c>
      <c r="F6" s="43" t="s">
        <v>14</v>
      </c>
      <c r="G6" s="44" t="s">
        <v>60</v>
      </c>
      <c r="H6" s="144">
        <v>0</v>
      </c>
      <c r="I6" s="45">
        <v>0</v>
      </c>
      <c r="J6" s="71">
        <v>0</v>
      </c>
      <c r="K6" s="39"/>
    </row>
    <row r="7" spans="1:11" s="28" customFormat="1" ht="15" customHeight="1" x14ac:dyDescent="0.2">
      <c r="A7" s="72"/>
      <c r="B7" s="103"/>
      <c r="C7" s="46" t="s">
        <v>20</v>
      </c>
      <c r="D7" s="43" t="s">
        <v>14</v>
      </c>
      <c r="E7" s="43" t="s">
        <v>14</v>
      </c>
      <c r="F7" s="43" t="s">
        <v>14</v>
      </c>
      <c r="G7" s="44" t="s">
        <v>25</v>
      </c>
      <c r="H7" s="144">
        <v>0</v>
      </c>
      <c r="I7" s="45">
        <v>130911</v>
      </c>
      <c r="J7" s="71">
        <v>122571.19</v>
      </c>
      <c r="K7" s="39"/>
    </row>
    <row r="8" spans="1:11" s="28" customFormat="1" ht="15" customHeight="1" x14ac:dyDescent="0.2">
      <c r="A8" s="72"/>
      <c r="B8" s="103"/>
      <c r="C8" s="46" t="s">
        <v>22</v>
      </c>
      <c r="D8" s="43" t="s">
        <v>14</v>
      </c>
      <c r="E8" s="43" t="s">
        <v>14</v>
      </c>
      <c r="F8" s="43" t="s">
        <v>14</v>
      </c>
      <c r="G8" s="44" t="s">
        <v>61</v>
      </c>
      <c r="H8" s="144">
        <v>0</v>
      </c>
      <c r="I8" s="45">
        <v>0</v>
      </c>
      <c r="J8" s="71">
        <v>0</v>
      </c>
      <c r="K8" s="39"/>
    </row>
    <row r="9" spans="1:11" s="28" customFormat="1" ht="15" customHeight="1" x14ac:dyDescent="0.2">
      <c r="A9" s="72"/>
      <c r="B9" s="103"/>
      <c r="C9" s="46" t="s">
        <v>24</v>
      </c>
      <c r="D9" s="43" t="s">
        <v>14</v>
      </c>
      <c r="E9" s="43" t="s">
        <v>14</v>
      </c>
      <c r="F9" s="43" t="s">
        <v>14</v>
      </c>
      <c r="G9" s="44" t="s">
        <v>62</v>
      </c>
      <c r="H9" s="144">
        <v>0</v>
      </c>
      <c r="I9" s="45">
        <v>4429</v>
      </c>
      <c r="J9" s="71">
        <v>4428.2</v>
      </c>
      <c r="K9" s="39"/>
    </row>
    <row r="10" spans="1:11" s="28" customFormat="1" ht="15" customHeight="1" x14ac:dyDescent="0.2">
      <c r="A10" s="72"/>
      <c r="B10" s="103"/>
      <c r="C10" s="46" t="s">
        <v>28</v>
      </c>
      <c r="D10" s="43" t="s">
        <v>14</v>
      </c>
      <c r="E10" s="43" t="s">
        <v>14</v>
      </c>
      <c r="F10" s="43" t="s">
        <v>14</v>
      </c>
      <c r="G10" s="44" t="s">
        <v>63</v>
      </c>
      <c r="H10" s="144">
        <v>3950</v>
      </c>
      <c r="I10" s="45">
        <v>228665</v>
      </c>
      <c r="J10" s="71">
        <v>5399.84</v>
      </c>
      <c r="K10" s="39"/>
    </row>
    <row r="11" spans="1:11" s="28" customFormat="1" ht="15" customHeight="1" x14ac:dyDescent="0.2">
      <c r="A11" s="72"/>
      <c r="B11" s="103"/>
      <c r="C11" s="46" t="s">
        <v>30</v>
      </c>
      <c r="D11" s="43" t="s">
        <v>14</v>
      </c>
      <c r="E11" s="43" t="s">
        <v>14</v>
      </c>
      <c r="F11" s="43" t="s">
        <v>14</v>
      </c>
      <c r="G11" s="44" t="s">
        <v>35</v>
      </c>
      <c r="H11" s="144">
        <v>0</v>
      </c>
      <c r="I11" s="45">
        <v>0</v>
      </c>
      <c r="J11" s="71">
        <v>0</v>
      </c>
      <c r="K11" s="39"/>
    </row>
    <row r="12" spans="1:11" s="28" customFormat="1" ht="15" customHeight="1" x14ac:dyDescent="0.2">
      <c r="A12" s="72"/>
      <c r="B12" s="103"/>
      <c r="C12" s="46" t="s">
        <v>32</v>
      </c>
      <c r="D12" s="43" t="s">
        <v>14</v>
      </c>
      <c r="E12" s="43" t="s">
        <v>14</v>
      </c>
      <c r="F12" s="43" t="s">
        <v>14</v>
      </c>
      <c r="G12" s="44" t="s">
        <v>37</v>
      </c>
      <c r="H12" s="144">
        <v>0</v>
      </c>
      <c r="I12" s="45">
        <v>0</v>
      </c>
      <c r="J12" s="71">
        <v>0</v>
      </c>
      <c r="K12" s="39"/>
    </row>
    <row r="13" spans="1:11" s="28" customFormat="1" ht="15" customHeight="1" x14ac:dyDescent="0.2">
      <c r="A13" s="72"/>
      <c r="B13" s="103"/>
      <c r="C13" s="46" t="s">
        <v>34</v>
      </c>
      <c r="D13" s="43" t="s">
        <v>14</v>
      </c>
      <c r="E13" s="43" t="s">
        <v>14</v>
      </c>
      <c r="F13" s="43" t="s">
        <v>14</v>
      </c>
      <c r="G13" s="44" t="s">
        <v>39</v>
      </c>
      <c r="H13" s="144">
        <v>0</v>
      </c>
      <c r="I13" s="45">
        <v>0</v>
      </c>
      <c r="J13" s="71">
        <v>0</v>
      </c>
      <c r="K13" s="39"/>
    </row>
    <row r="14" spans="1:11" s="28" customFormat="1" ht="15" customHeight="1" x14ac:dyDescent="0.2">
      <c r="A14" s="72"/>
      <c r="B14" s="103"/>
      <c r="C14" s="50" t="s">
        <v>36</v>
      </c>
      <c r="D14" s="51" t="s">
        <v>14</v>
      </c>
      <c r="E14" s="51" t="s">
        <v>14</v>
      </c>
      <c r="F14" s="51" t="s">
        <v>14</v>
      </c>
      <c r="G14" s="52" t="s">
        <v>64</v>
      </c>
      <c r="H14" s="144">
        <v>0</v>
      </c>
      <c r="I14" s="45">
        <v>0</v>
      </c>
      <c r="J14" s="71">
        <v>0</v>
      </c>
      <c r="K14" s="39"/>
    </row>
    <row r="15" spans="1:11" s="28" customFormat="1" ht="15" customHeight="1" x14ac:dyDescent="0.2">
      <c r="A15" s="72"/>
      <c r="B15" s="151" t="s">
        <v>80</v>
      </c>
      <c r="C15" s="152"/>
      <c r="D15" s="152"/>
      <c r="E15" s="152"/>
      <c r="F15" s="152"/>
      <c r="G15" s="153"/>
      <c r="H15" s="108">
        <f>+SUM(H4:H14)</f>
        <v>11960896</v>
      </c>
      <c r="I15" s="55">
        <f>+SUM(I4:I14)</f>
        <v>13292929</v>
      </c>
      <c r="J15" s="56">
        <f>+SUM(J4:J14)</f>
        <v>12790380.669999998</v>
      </c>
      <c r="K15" s="39"/>
    </row>
    <row r="16" spans="1:11" s="28" customFormat="1" ht="15" customHeight="1" x14ac:dyDescent="0.2">
      <c r="A16" s="72"/>
      <c r="B16" s="158" t="s">
        <v>81</v>
      </c>
      <c r="C16" s="117" t="s">
        <v>13</v>
      </c>
      <c r="D16" s="118" t="s">
        <v>14</v>
      </c>
      <c r="E16" s="118" t="s">
        <v>14</v>
      </c>
      <c r="F16" s="118" t="s">
        <v>14</v>
      </c>
      <c r="G16" s="74" t="s">
        <v>58</v>
      </c>
      <c r="H16" s="144">
        <v>12163871</v>
      </c>
      <c r="I16" s="45">
        <v>13250675</v>
      </c>
      <c r="J16" s="71">
        <v>13224835.959999999</v>
      </c>
      <c r="K16" s="39"/>
    </row>
    <row r="17" spans="1:11" s="28" customFormat="1" ht="15" customHeight="1" x14ac:dyDescent="0.2">
      <c r="A17" s="72"/>
      <c r="B17" s="159"/>
      <c r="C17" s="46" t="s">
        <v>16</v>
      </c>
      <c r="D17" s="43" t="s">
        <v>14</v>
      </c>
      <c r="E17" s="43" t="s">
        <v>14</v>
      </c>
      <c r="F17" s="43" t="s">
        <v>14</v>
      </c>
      <c r="G17" s="44" t="s">
        <v>59</v>
      </c>
      <c r="H17" s="144">
        <v>450466</v>
      </c>
      <c r="I17" s="45">
        <v>1300080</v>
      </c>
      <c r="J17" s="71">
        <v>985837.7100000002</v>
      </c>
      <c r="K17" s="39"/>
    </row>
    <row r="18" spans="1:11" s="28" customFormat="1" ht="15" customHeight="1" x14ac:dyDescent="0.2">
      <c r="A18" s="72"/>
      <c r="B18" s="103"/>
      <c r="C18" s="46" t="s">
        <v>18</v>
      </c>
      <c r="D18" s="43" t="s">
        <v>14</v>
      </c>
      <c r="E18" s="43" t="s">
        <v>14</v>
      </c>
      <c r="F18" s="43" t="s">
        <v>14</v>
      </c>
      <c r="G18" s="44" t="s">
        <v>60</v>
      </c>
      <c r="H18" s="144">
        <v>0</v>
      </c>
      <c r="I18" s="45">
        <v>0</v>
      </c>
      <c r="J18" s="71">
        <v>0</v>
      </c>
      <c r="K18" s="39"/>
    </row>
    <row r="19" spans="1:11" s="28" customFormat="1" ht="15" customHeight="1" x14ac:dyDescent="0.2">
      <c r="A19" s="72"/>
      <c r="B19" s="103"/>
      <c r="C19" s="46" t="s">
        <v>20</v>
      </c>
      <c r="D19" s="43" t="s">
        <v>14</v>
      </c>
      <c r="E19" s="43" t="s">
        <v>14</v>
      </c>
      <c r="F19" s="43" t="s">
        <v>14</v>
      </c>
      <c r="G19" s="44" t="s">
        <v>25</v>
      </c>
      <c r="H19" s="144">
        <v>0</v>
      </c>
      <c r="I19" s="45">
        <v>189125</v>
      </c>
      <c r="J19" s="71">
        <v>181190.44</v>
      </c>
      <c r="K19" s="39"/>
    </row>
    <row r="20" spans="1:11" s="28" customFormat="1" ht="15" customHeight="1" x14ac:dyDescent="0.2">
      <c r="A20" s="72"/>
      <c r="B20" s="103"/>
      <c r="C20" s="46" t="s">
        <v>22</v>
      </c>
      <c r="D20" s="43" t="s">
        <v>14</v>
      </c>
      <c r="E20" s="43" t="s">
        <v>14</v>
      </c>
      <c r="F20" s="43" t="s">
        <v>14</v>
      </c>
      <c r="G20" s="44" t="s">
        <v>61</v>
      </c>
      <c r="H20" s="144">
        <v>0</v>
      </c>
      <c r="I20" s="45">
        <v>0</v>
      </c>
      <c r="J20" s="71">
        <v>0</v>
      </c>
      <c r="K20" s="39"/>
    </row>
    <row r="21" spans="1:11" s="28" customFormat="1" ht="15" customHeight="1" x14ac:dyDescent="0.2">
      <c r="A21" s="72"/>
      <c r="B21" s="103"/>
      <c r="C21" s="46" t="s">
        <v>24</v>
      </c>
      <c r="D21" s="43" t="s">
        <v>14</v>
      </c>
      <c r="E21" s="43" t="s">
        <v>14</v>
      </c>
      <c r="F21" s="43" t="s">
        <v>14</v>
      </c>
      <c r="G21" s="44" t="s">
        <v>62</v>
      </c>
      <c r="H21" s="144">
        <v>0</v>
      </c>
      <c r="I21" s="45">
        <v>17000</v>
      </c>
      <c r="J21" s="71">
        <v>16300.78</v>
      </c>
      <c r="K21" s="39"/>
    </row>
    <row r="22" spans="1:11" s="28" customFormat="1" ht="15" customHeight="1" x14ac:dyDescent="0.2">
      <c r="A22" s="72"/>
      <c r="B22" s="103"/>
      <c r="C22" s="46" t="s">
        <v>28</v>
      </c>
      <c r="D22" s="43" t="s">
        <v>14</v>
      </c>
      <c r="E22" s="43" t="s">
        <v>14</v>
      </c>
      <c r="F22" s="43" t="s">
        <v>14</v>
      </c>
      <c r="G22" s="44" t="s">
        <v>63</v>
      </c>
      <c r="H22" s="144">
        <v>0</v>
      </c>
      <c r="I22" s="45">
        <v>288197</v>
      </c>
      <c r="J22" s="71">
        <v>25965.190000000002</v>
      </c>
      <c r="K22" s="39"/>
    </row>
    <row r="23" spans="1:11" s="28" customFormat="1" ht="15" customHeight="1" x14ac:dyDescent="0.2">
      <c r="A23" s="72"/>
      <c r="B23" s="103"/>
      <c r="C23" s="46" t="s">
        <v>30</v>
      </c>
      <c r="D23" s="43" t="s">
        <v>14</v>
      </c>
      <c r="E23" s="43" t="s">
        <v>14</v>
      </c>
      <c r="F23" s="43" t="s">
        <v>14</v>
      </c>
      <c r="G23" s="44" t="s">
        <v>35</v>
      </c>
      <c r="H23" s="144">
        <v>0</v>
      </c>
      <c r="I23" s="45">
        <v>0</v>
      </c>
      <c r="J23" s="71">
        <v>0</v>
      </c>
      <c r="K23" s="39"/>
    </row>
    <row r="24" spans="1:11" s="28" customFormat="1" ht="15" customHeight="1" x14ac:dyDescent="0.2">
      <c r="A24" s="72"/>
      <c r="B24" s="103"/>
      <c r="C24" s="46" t="s">
        <v>32</v>
      </c>
      <c r="D24" s="43" t="s">
        <v>14</v>
      </c>
      <c r="E24" s="43" t="s">
        <v>14</v>
      </c>
      <c r="F24" s="43" t="s">
        <v>14</v>
      </c>
      <c r="G24" s="44" t="s">
        <v>37</v>
      </c>
      <c r="H24" s="144">
        <v>0</v>
      </c>
      <c r="I24" s="45">
        <v>0</v>
      </c>
      <c r="J24" s="71">
        <v>0</v>
      </c>
      <c r="K24" s="39"/>
    </row>
    <row r="25" spans="1:11" s="28" customFormat="1" ht="15" customHeight="1" x14ac:dyDescent="0.2">
      <c r="A25" s="72"/>
      <c r="B25" s="103"/>
      <c r="C25" s="46" t="s">
        <v>34</v>
      </c>
      <c r="D25" s="43" t="s">
        <v>14</v>
      </c>
      <c r="E25" s="43" t="s">
        <v>14</v>
      </c>
      <c r="F25" s="43" t="s">
        <v>14</v>
      </c>
      <c r="G25" s="44" t="s">
        <v>39</v>
      </c>
      <c r="H25" s="144">
        <v>0</v>
      </c>
      <c r="I25" s="45">
        <v>0</v>
      </c>
      <c r="J25" s="71">
        <v>0</v>
      </c>
      <c r="K25" s="39"/>
    </row>
    <row r="26" spans="1:11" s="28" customFormat="1" ht="15" customHeight="1" x14ac:dyDescent="0.2">
      <c r="A26" s="72"/>
      <c r="B26" s="103"/>
      <c r="C26" s="50" t="s">
        <v>36</v>
      </c>
      <c r="D26" s="51" t="s">
        <v>14</v>
      </c>
      <c r="E26" s="51" t="s">
        <v>14</v>
      </c>
      <c r="F26" s="51" t="s">
        <v>14</v>
      </c>
      <c r="G26" s="52" t="s">
        <v>64</v>
      </c>
      <c r="H26" s="144">
        <v>0</v>
      </c>
      <c r="I26" s="45">
        <v>0</v>
      </c>
      <c r="J26" s="71">
        <v>0</v>
      </c>
      <c r="K26" s="39"/>
    </row>
    <row r="27" spans="1:11" s="28" customFormat="1" ht="15" customHeight="1" x14ac:dyDescent="0.2">
      <c r="A27" s="72"/>
      <c r="B27" s="151" t="s">
        <v>82</v>
      </c>
      <c r="C27" s="152"/>
      <c r="D27" s="152"/>
      <c r="E27" s="152"/>
      <c r="F27" s="152"/>
      <c r="G27" s="153"/>
      <c r="H27" s="108">
        <f>+SUM(H16:H26)</f>
        <v>12614337</v>
      </c>
      <c r="I27" s="55">
        <f>+SUM(I16:I26)</f>
        <v>15045077</v>
      </c>
      <c r="J27" s="56">
        <f>+SUM(J16:J26)</f>
        <v>14434130.079999998</v>
      </c>
      <c r="K27" s="39"/>
    </row>
    <row r="28" spans="1:11" s="28" customFormat="1" ht="15" customHeight="1" x14ac:dyDescent="0.2">
      <c r="A28" s="72"/>
      <c r="B28" s="158" t="s">
        <v>83</v>
      </c>
      <c r="C28" s="117" t="s">
        <v>13</v>
      </c>
      <c r="D28" s="118" t="s">
        <v>14</v>
      </c>
      <c r="E28" s="118" t="s">
        <v>14</v>
      </c>
      <c r="F28" s="118" t="s">
        <v>14</v>
      </c>
      <c r="G28" s="74" t="s">
        <v>58</v>
      </c>
      <c r="H28" s="144">
        <v>5617084</v>
      </c>
      <c r="I28" s="45">
        <v>5779405</v>
      </c>
      <c r="J28" s="71">
        <v>5757867.6499999994</v>
      </c>
      <c r="K28" s="39"/>
    </row>
    <row r="29" spans="1:11" s="28" customFormat="1" ht="15" customHeight="1" x14ac:dyDescent="0.2">
      <c r="A29" s="72"/>
      <c r="B29" s="159"/>
      <c r="C29" s="46" t="s">
        <v>16</v>
      </c>
      <c r="D29" s="43" t="s">
        <v>14</v>
      </c>
      <c r="E29" s="43" t="s">
        <v>14</v>
      </c>
      <c r="F29" s="43" t="s">
        <v>14</v>
      </c>
      <c r="G29" s="44" t="s">
        <v>59</v>
      </c>
      <c r="H29" s="144">
        <v>182123</v>
      </c>
      <c r="I29" s="45">
        <v>721111</v>
      </c>
      <c r="J29" s="71">
        <v>502419.91</v>
      </c>
      <c r="K29" s="39"/>
    </row>
    <row r="30" spans="1:11" s="28" customFormat="1" ht="15" customHeight="1" x14ac:dyDescent="0.2">
      <c r="A30" s="72"/>
      <c r="B30" s="103"/>
      <c r="C30" s="46" t="s">
        <v>18</v>
      </c>
      <c r="D30" s="43" t="s">
        <v>14</v>
      </c>
      <c r="E30" s="43" t="s">
        <v>14</v>
      </c>
      <c r="F30" s="43" t="s">
        <v>14</v>
      </c>
      <c r="G30" s="44" t="s">
        <v>60</v>
      </c>
      <c r="H30" s="144">
        <v>0</v>
      </c>
      <c r="I30" s="45">
        <v>0</v>
      </c>
      <c r="J30" s="71">
        <v>0</v>
      </c>
      <c r="K30" s="39"/>
    </row>
    <row r="31" spans="1:11" s="28" customFormat="1" ht="15" customHeight="1" x14ac:dyDescent="0.2">
      <c r="A31" s="72"/>
      <c r="B31" s="103"/>
      <c r="C31" s="46" t="s">
        <v>20</v>
      </c>
      <c r="D31" s="43" t="s">
        <v>14</v>
      </c>
      <c r="E31" s="43" t="s">
        <v>14</v>
      </c>
      <c r="F31" s="43" t="s">
        <v>14</v>
      </c>
      <c r="G31" s="44" t="s">
        <v>25</v>
      </c>
      <c r="H31" s="144">
        <v>0</v>
      </c>
      <c r="I31" s="45">
        <v>8928</v>
      </c>
      <c r="J31" s="71">
        <v>6050.46</v>
      </c>
      <c r="K31" s="39"/>
    </row>
    <row r="32" spans="1:11" s="28" customFormat="1" ht="15" customHeight="1" x14ac:dyDescent="0.2">
      <c r="A32" s="72"/>
      <c r="B32" s="103"/>
      <c r="C32" s="46" t="s">
        <v>22</v>
      </c>
      <c r="D32" s="43" t="s">
        <v>14</v>
      </c>
      <c r="E32" s="43" t="s">
        <v>14</v>
      </c>
      <c r="F32" s="43" t="s">
        <v>14</v>
      </c>
      <c r="G32" s="44" t="s">
        <v>61</v>
      </c>
      <c r="H32" s="144">
        <v>0</v>
      </c>
      <c r="I32" s="45">
        <v>0</v>
      </c>
      <c r="J32" s="71">
        <v>0</v>
      </c>
      <c r="K32" s="39"/>
    </row>
    <row r="33" spans="1:11" s="28" customFormat="1" ht="15" customHeight="1" x14ac:dyDescent="0.2">
      <c r="A33" s="72"/>
      <c r="B33" s="103"/>
      <c r="C33" s="46" t="s">
        <v>24</v>
      </c>
      <c r="D33" s="43" t="s">
        <v>14</v>
      </c>
      <c r="E33" s="43" t="s">
        <v>14</v>
      </c>
      <c r="F33" s="43" t="s">
        <v>14</v>
      </c>
      <c r="G33" s="44" t="s">
        <v>62</v>
      </c>
      <c r="H33" s="144">
        <v>95</v>
      </c>
      <c r="I33" s="45">
        <v>261</v>
      </c>
      <c r="J33" s="71">
        <v>162.16999999999999</v>
      </c>
      <c r="K33" s="39"/>
    </row>
    <row r="34" spans="1:11" s="28" customFormat="1" ht="15" customHeight="1" x14ac:dyDescent="0.2">
      <c r="A34" s="72"/>
      <c r="B34" s="103"/>
      <c r="C34" s="46" t="s">
        <v>28</v>
      </c>
      <c r="D34" s="43" t="s">
        <v>14</v>
      </c>
      <c r="E34" s="43" t="s">
        <v>14</v>
      </c>
      <c r="F34" s="43" t="s">
        <v>14</v>
      </c>
      <c r="G34" s="44" t="s">
        <v>63</v>
      </c>
      <c r="H34" s="144">
        <v>3750</v>
      </c>
      <c r="I34" s="45">
        <v>142732</v>
      </c>
      <c r="J34" s="71">
        <v>1791.1000000000001</v>
      </c>
      <c r="K34" s="39"/>
    </row>
    <row r="35" spans="1:11" s="28" customFormat="1" ht="15" customHeight="1" x14ac:dyDescent="0.2">
      <c r="A35" s="72"/>
      <c r="B35" s="103"/>
      <c r="C35" s="46" t="s">
        <v>30</v>
      </c>
      <c r="D35" s="43" t="s">
        <v>14</v>
      </c>
      <c r="E35" s="43" t="s">
        <v>14</v>
      </c>
      <c r="F35" s="43" t="s">
        <v>14</v>
      </c>
      <c r="G35" s="44" t="s">
        <v>35</v>
      </c>
      <c r="H35" s="144">
        <v>0</v>
      </c>
      <c r="I35" s="45">
        <v>0</v>
      </c>
      <c r="J35" s="71">
        <v>0</v>
      </c>
      <c r="K35" s="39"/>
    </row>
    <row r="36" spans="1:11" s="28" customFormat="1" ht="15" customHeight="1" x14ac:dyDescent="0.2">
      <c r="A36" s="72"/>
      <c r="B36" s="103"/>
      <c r="C36" s="46" t="s">
        <v>32</v>
      </c>
      <c r="D36" s="43" t="s">
        <v>14</v>
      </c>
      <c r="E36" s="43" t="s">
        <v>14</v>
      </c>
      <c r="F36" s="43" t="s">
        <v>14</v>
      </c>
      <c r="G36" s="44" t="s">
        <v>37</v>
      </c>
      <c r="H36" s="144">
        <v>0</v>
      </c>
      <c r="I36" s="45">
        <v>0</v>
      </c>
      <c r="J36" s="71">
        <v>0</v>
      </c>
      <c r="K36" s="39"/>
    </row>
    <row r="37" spans="1:11" s="28" customFormat="1" ht="15" customHeight="1" x14ac:dyDescent="0.2">
      <c r="A37" s="72"/>
      <c r="B37" s="103"/>
      <c r="C37" s="46" t="s">
        <v>34</v>
      </c>
      <c r="D37" s="43" t="s">
        <v>14</v>
      </c>
      <c r="E37" s="43" t="s">
        <v>14</v>
      </c>
      <c r="F37" s="43" t="s">
        <v>14</v>
      </c>
      <c r="G37" s="44" t="s">
        <v>39</v>
      </c>
      <c r="H37" s="144">
        <v>0</v>
      </c>
      <c r="I37" s="45">
        <v>0</v>
      </c>
      <c r="J37" s="71">
        <v>0</v>
      </c>
      <c r="K37" s="39"/>
    </row>
    <row r="38" spans="1:11" s="28" customFormat="1" ht="15" customHeight="1" x14ac:dyDescent="0.2">
      <c r="A38" s="72"/>
      <c r="B38" s="103"/>
      <c r="C38" s="50" t="s">
        <v>36</v>
      </c>
      <c r="D38" s="51" t="s">
        <v>14</v>
      </c>
      <c r="E38" s="51" t="s">
        <v>14</v>
      </c>
      <c r="F38" s="51" t="s">
        <v>14</v>
      </c>
      <c r="G38" s="52" t="s">
        <v>64</v>
      </c>
      <c r="H38" s="144">
        <v>0</v>
      </c>
      <c r="I38" s="45">
        <v>0</v>
      </c>
      <c r="J38" s="71">
        <v>0</v>
      </c>
      <c r="K38" s="39"/>
    </row>
    <row r="39" spans="1:11" s="28" customFormat="1" ht="15" customHeight="1" x14ac:dyDescent="0.2">
      <c r="A39" s="72"/>
      <c r="B39" s="151" t="s">
        <v>84</v>
      </c>
      <c r="C39" s="152"/>
      <c r="D39" s="152"/>
      <c r="E39" s="152"/>
      <c r="F39" s="152"/>
      <c r="G39" s="153"/>
      <c r="H39" s="108">
        <f>+SUM(H28:H38)</f>
        <v>5803052</v>
      </c>
      <c r="I39" s="55">
        <f>+SUM(I28:I38)</f>
        <v>6652437</v>
      </c>
      <c r="J39" s="56">
        <f>+SUM(J28:J38)</f>
        <v>6268291.2899999991</v>
      </c>
      <c r="K39" s="39"/>
    </row>
    <row r="40" spans="1:11" s="28" customFormat="1" ht="15" customHeight="1" x14ac:dyDescent="0.2">
      <c r="A40" s="72"/>
      <c r="B40" s="158" t="s">
        <v>85</v>
      </c>
      <c r="C40" s="117" t="s">
        <v>13</v>
      </c>
      <c r="D40" s="118" t="s">
        <v>14</v>
      </c>
      <c r="E40" s="118" t="s">
        <v>14</v>
      </c>
      <c r="F40" s="118" t="s">
        <v>14</v>
      </c>
      <c r="G40" s="74" t="s">
        <v>58</v>
      </c>
      <c r="H40" s="144">
        <v>6690385</v>
      </c>
      <c r="I40" s="45">
        <v>7226457</v>
      </c>
      <c r="J40" s="71">
        <v>7199663.5399999991</v>
      </c>
      <c r="K40" s="39"/>
    </row>
    <row r="41" spans="1:11" s="28" customFormat="1" ht="15" customHeight="1" x14ac:dyDescent="0.2">
      <c r="A41" s="72"/>
      <c r="B41" s="159"/>
      <c r="C41" s="46" t="s">
        <v>16</v>
      </c>
      <c r="D41" s="43" t="s">
        <v>14</v>
      </c>
      <c r="E41" s="43" t="s">
        <v>14</v>
      </c>
      <c r="F41" s="43" t="s">
        <v>14</v>
      </c>
      <c r="G41" s="44" t="s">
        <v>59</v>
      </c>
      <c r="H41" s="144">
        <v>200494</v>
      </c>
      <c r="I41" s="45">
        <v>567655</v>
      </c>
      <c r="J41" s="71">
        <v>393964.78999999986</v>
      </c>
      <c r="K41" s="39"/>
    </row>
    <row r="42" spans="1:11" s="28" customFormat="1" ht="15" customHeight="1" x14ac:dyDescent="0.2">
      <c r="A42" s="72"/>
      <c r="B42" s="103"/>
      <c r="C42" s="46" t="s">
        <v>18</v>
      </c>
      <c r="D42" s="43" t="s">
        <v>14</v>
      </c>
      <c r="E42" s="43" t="s">
        <v>14</v>
      </c>
      <c r="F42" s="43" t="s">
        <v>14</v>
      </c>
      <c r="G42" s="44" t="s">
        <v>60</v>
      </c>
      <c r="H42" s="144">
        <v>0</v>
      </c>
      <c r="I42" s="45">
        <v>0</v>
      </c>
      <c r="J42" s="71">
        <v>0</v>
      </c>
      <c r="K42" s="39"/>
    </row>
    <row r="43" spans="1:11" s="28" customFormat="1" ht="15" customHeight="1" x14ac:dyDescent="0.2">
      <c r="A43" s="72"/>
      <c r="B43" s="103"/>
      <c r="C43" s="46" t="s">
        <v>20</v>
      </c>
      <c r="D43" s="43" t="s">
        <v>14</v>
      </c>
      <c r="E43" s="43" t="s">
        <v>14</v>
      </c>
      <c r="F43" s="43" t="s">
        <v>14</v>
      </c>
      <c r="G43" s="44" t="s">
        <v>25</v>
      </c>
      <c r="H43" s="144">
        <v>0</v>
      </c>
      <c r="I43" s="45">
        <v>40844</v>
      </c>
      <c r="J43" s="71">
        <v>35261.08</v>
      </c>
      <c r="K43" s="39"/>
    </row>
    <row r="44" spans="1:11" s="28" customFormat="1" ht="15" customHeight="1" x14ac:dyDescent="0.2">
      <c r="A44" s="72"/>
      <c r="B44" s="103"/>
      <c r="C44" s="46" t="s">
        <v>22</v>
      </c>
      <c r="D44" s="43" t="s">
        <v>14</v>
      </c>
      <c r="E44" s="43" t="s">
        <v>14</v>
      </c>
      <c r="F44" s="43" t="s">
        <v>14</v>
      </c>
      <c r="G44" s="44" t="s">
        <v>61</v>
      </c>
      <c r="H44" s="144">
        <v>0</v>
      </c>
      <c r="I44" s="45">
        <v>0</v>
      </c>
      <c r="J44" s="71">
        <v>0</v>
      </c>
      <c r="K44" s="39"/>
    </row>
    <row r="45" spans="1:11" s="28" customFormat="1" ht="15" customHeight="1" x14ac:dyDescent="0.2">
      <c r="A45" s="72"/>
      <c r="B45" s="103"/>
      <c r="C45" s="46" t="s">
        <v>24</v>
      </c>
      <c r="D45" s="43" t="s">
        <v>14</v>
      </c>
      <c r="E45" s="43" t="s">
        <v>14</v>
      </c>
      <c r="F45" s="43" t="s">
        <v>14</v>
      </c>
      <c r="G45" s="44" t="s">
        <v>62</v>
      </c>
      <c r="H45" s="144">
        <v>0</v>
      </c>
      <c r="I45" s="45">
        <v>22623</v>
      </c>
      <c r="J45" s="71">
        <v>16296.59</v>
      </c>
      <c r="K45" s="39"/>
    </row>
    <row r="46" spans="1:11" s="28" customFormat="1" ht="15" customHeight="1" x14ac:dyDescent="0.2">
      <c r="A46" s="72"/>
      <c r="B46" s="103"/>
      <c r="C46" s="46" t="s">
        <v>28</v>
      </c>
      <c r="D46" s="43" t="s">
        <v>14</v>
      </c>
      <c r="E46" s="43" t="s">
        <v>14</v>
      </c>
      <c r="F46" s="43" t="s">
        <v>14</v>
      </c>
      <c r="G46" s="44" t="s">
        <v>63</v>
      </c>
      <c r="H46" s="144">
        <v>0</v>
      </c>
      <c r="I46" s="45">
        <v>100288</v>
      </c>
      <c r="J46" s="71">
        <v>5826.24</v>
      </c>
      <c r="K46" s="39"/>
    </row>
    <row r="47" spans="1:11" s="28" customFormat="1" ht="15" customHeight="1" x14ac:dyDescent="0.2">
      <c r="A47" s="72"/>
      <c r="B47" s="103"/>
      <c r="C47" s="46" t="s">
        <v>30</v>
      </c>
      <c r="D47" s="43" t="s">
        <v>14</v>
      </c>
      <c r="E47" s="43" t="s">
        <v>14</v>
      </c>
      <c r="F47" s="43" t="s">
        <v>14</v>
      </c>
      <c r="G47" s="44" t="s">
        <v>35</v>
      </c>
      <c r="H47" s="144">
        <v>0</v>
      </c>
      <c r="I47" s="45">
        <v>0</v>
      </c>
      <c r="J47" s="71">
        <v>0</v>
      </c>
      <c r="K47" s="39"/>
    </row>
    <row r="48" spans="1:11" s="28" customFormat="1" ht="15" customHeight="1" x14ac:dyDescent="0.2">
      <c r="A48" s="72"/>
      <c r="B48" s="103"/>
      <c r="C48" s="46" t="s">
        <v>32</v>
      </c>
      <c r="D48" s="43" t="s">
        <v>14</v>
      </c>
      <c r="E48" s="43" t="s">
        <v>14</v>
      </c>
      <c r="F48" s="43" t="s">
        <v>14</v>
      </c>
      <c r="G48" s="44" t="s">
        <v>37</v>
      </c>
      <c r="H48" s="144">
        <v>0</v>
      </c>
      <c r="I48" s="45">
        <v>0</v>
      </c>
      <c r="J48" s="71">
        <v>0</v>
      </c>
      <c r="K48" s="39"/>
    </row>
    <row r="49" spans="1:11" s="28" customFormat="1" ht="15" customHeight="1" x14ac:dyDescent="0.2">
      <c r="A49" s="72"/>
      <c r="B49" s="103"/>
      <c r="C49" s="46" t="s">
        <v>34</v>
      </c>
      <c r="D49" s="43" t="s">
        <v>14</v>
      </c>
      <c r="E49" s="43" t="s">
        <v>14</v>
      </c>
      <c r="F49" s="43" t="s">
        <v>14</v>
      </c>
      <c r="G49" s="44" t="s">
        <v>39</v>
      </c>
      <c r="H49" s="144">
        <v>0</v>
      </c>
      <c r="I49" s="45">
        <v>0</v>
      </c>
      <c r="J49" s="71">
        <v>0</v>
      </c>
      <c r="K49" s="39"/>
    </row>
    <row r="50" spans="1:11" s="28" customFormat="1" ht="15" customHeight="1" x14ac:dyDescent="0.2">
      <c r="A50" s="72"/>
      <c r="B50" s="103"/>
      <c r="C50" s="50" t="s">
        <v>36</v>
      </c>
      <c r="D50" s="51" t="s">
        <v>14</v>
      </c>
      <c r="E50" s="51" t="s">
        <v>14</v>
      </c>
      <c r="F50" s="51" t="s">
        <v>14</v>
      </c>
      <c r="G50" s="52" t="s">
        <v>64</v>
      </c>
      <c r="H50" s="144">
        <v>0</v>
      </c>
      <c r="I50" s="45">
        <v>0</v>
      </c>
      <c r="J50" s="71">
        <v>0</v>
      </c>
      <c r="K50" s="39"/>
    </row>
    <row r="51" spans="1:11" s="28" customFormat="1" ht="15" customHeight="1" x14ac:dyDescent="0.2">
      <c r="A51" s="72"/>
      <c r="B51" s="151" t="s">
        <v>86</v>
      </c>
      <c r="C51" s="152"/>
      <c r="D51" s="152"/>
      <c r="E51" s="152"/>
      <c r="F51" s="152"/>
      <c r="G51" s="153"/>
      <c r="H51" s="108">
        <f>+SUM(H40:H50)</f>
        <v>6890879</v>
      </c>
      <c r="I51" s="55">
        <f>+SUM(I40:I50)</f>
        <v>7957867</v>
      </c>
      <c r="J51" s="56">
        <f>+SUM(J40:J50)</f>
        <v>7651012.2399999993</v>
      </c>
      <c r="K51" s="39"/>
    </row>
    <row r="52" spans="1:11" s="28" customFormat="1" ht="15" customHeight="1" x14ac:dyDescent="0.2">
      <c r="A52" s="72"/>
      <c r="B52" s="158" t="s">
        <v>87</v>
      </c>
      <c r="C52" s="117" t="s">
        <v>13</v>
      </c>
      <c r="D52" s="118" t="s">
        <v>14</v>
      </c>
      <c r="E52" s="118" t="s">
        <v>14</v>
      </c>
      <c r="F52" s="118" t="s">
        <v>14</v>
      </c>
      <c r="G52" s="74" t="s">
        <v>58</v>
      </c>
      <c r="H52" s="144">
        <v>8133355</v>
      </c>
      <c r="I52" s="45">
        <v>9504556</v>
      </c>
      <c r="J52" s="71">
        <v>9472618.790000001</v>
      </c>
      <c r="K52" s="39"/>
    </row>
    <row r="53" spans="1:11" s="28" customFormat="1" ht="15" customHeight="1" x14ac:dyDescent="0.2">
      <c r="A53" s="72"/>
      <c r="B53" s="159"/>
      <c r="C53" s="46" t="s">
        <v>16</v>
      </c>
      <c r="D53" s="43" t="s">
        <v>14</v>
      </c>
      <c r="E53" s="43" t="s">
        <v>14</v>
      </c>
      <c r="F53" s="43" t="s">
        <v>14</v>
      </c>
      <c r="G53" s="44" t="s">
        <v>59</v>
      </c>
      <c r="H53" s="144">
        <v>340912</v>
      </c>
      <c r="I53" s="45">
        <v>883904</v>
      </c>
      <c r="J53" s="71">
        <v>637930.48</v>
      </c>
      <c r="K53" s="39"/>
    </row>
    <row r="54" spans="1:11" s="28" customFormat="1" ht="15" customHeight="1" x14ac:dyDescent="0.2">
      <c r="A54" s="72"/>
      <c r="B54" s="103"/>
      <c r="C54" s="46" t="s">
        <v>18</v>
      </c>
      <c r="D54" s="43" t="s">
        <v>14</v>
      </c>
      <c r="E54" s="43" t="s">
        <v>14</v>
      </c>
      <c r="F54" s="43" t="s">
        <v>14</v>
      </c>
      <c r="G54" s="44" t="s">
        <v>60</v>
      </c>
      <c r="H54" s="144">
        <v>0</v>
      </c>
      <c r="I54" s="45">
        <v>0</v>
      </c>
      <c r="J54" s="71">
        <v>0</v>
      </c>
      <c r="K54" s="39"/>
    </row>
    <row r="55" spans="1:11" s="28" customFormat="1" ht="15" customHeight="1" x14ac:dyDescent="0.2">
      <c r="A55" s="72"/>
      <c r="B55" s="103"/>
      <c r="C55" s="46" t="s">
        <v>20</v>
      </c>
      <c r="D55" s="43" t="s">
        <v>14</v>
      </c>
      <c r="E55" s="43" t="s">
        <v>14</v>
      </c>
      <c r="F55" s="43" t="s">
        <v>14</v>
      </c>
      <c r="G55" s="44" t="s">
        <v>25</v>
      </c>
      <c r="H55" s="144">
        <v>0</v>
      </c>
      <c r="I55" s="45">
        <v>184028</v>
      </c>
      <c r="J55" s="71">
        <v>182115.20000000001</v>
      </c>
      <c r="K55" s="39"/>
    </row>
    <row r="56" spans="1:11" s="28" customFormat="1" ht="15" customHeight="1" x14ac:dyDescent="0.2">
      <c r="A56" s="72"/>
      <c r="B56" s="103"/>
      <c r="C56" s="46" t="s">
        <v>22</v>
      </c>
      <c r="D56" s="43" t="s">
        <v>14</v>
      </c>
      <c r="E56" s="43" t="s">
        <v>14</v>
      </c>
      <c r="F56" s="43" t="s">
        <v>14</v>
      </c>
      <c r="G56" s="44" t="s">
        <v>61</v>
      </c>
      <c r="H56" s="144">
        <v>0</v>
      </c>
      <c r="I56" s="45">
        <v>0</v>
      </c>
      <c r="J56" s="71">
        <v>0</v>
      </c>
      <c r="K56" s="39"/>
    </row>
    <row r="57" spans="1:11" s="28" customFormat="1" ht="15" customHeight="1" x14ac:dyDescent="0.2">
      <c r="A57" s="72"/>
      <c r="B57" s="103"/>
      <c r="C57" s="46" t="s">
        <v>24</v>
      </c>
      <c r="D57" s="43" t="s">
        <v>14</v>
      </c>
      <c r="E57" s="43" t="s">
        <v>14</v>
      </c>
      <c r="F57" s="43" t="s">
        <v>14</v>
      </c>
      <c r="G57" s="44" t="s">
        <v>62</v>
      </c>
      <c r="H57" s="144">
        <v>0</v>
      </c>
      <c r="I57" s="45">
        <v>16310</v>
      </c>
      <c r="J57" s="71">
        <v>16309.92</v>
      </c>
      <c r="K57" s="39"/>
    </row>
    <row r="58" spans="1:11" s="28" customFormat="1" ht="15" customHeight="1" x14ac:dyDescent="0.2">
      <c r="A58" s="72"/>
      <c r="B58" s="103"/>
      <c r="C58" s="46" t="s">
        <v>28</v>
      </c>
      <c r="D58" s="43" t="s">
        <v>14</v>
      </c>
      <c r="E58" s="43" t="s">
        <v>14</v>
      </c>
      <c r="F58" s="43" t="s">
        <v>14</v>
      </c>
      <c r="G58" s="44" t="s">
        <v>63</v>
      </c>
      <c r="H58" s="144">
        <v>0</v>
      </c>
      <c r="I58" s="45">
        <v>135536</v>
      </c>
      <c r="J58" s="71">
        <v>8961.17</v>
      </c>
      <c r="K58" s="39"/>
    </row>
    <row r="59" spans="1:11" s="28" customFormat="1" ht="15" customHeight="1" x14ac:dyDescent="0.2">
      <c r="A59" s="72"/>
      <c r="B59" s="103"/>
      <c r="C59" s="46" t="s">
        <v>30</v>
      </c>
      <c r="D59" s="43" t="s">
        <v>14</v>
      </c>
      <c r="E59" s="43" t="s">
        <v>14</v>
      </c>
      <c r="F59" s="43" t="s">
        <v>14</v>
      </c>
      <c r="G59" s="44" t="s">
        <v>35</v>
      </c>
      <c r="H59" s="144">
        <v>0</v>
      </c>
      <c r="I59" s="45">
        <v>0</v>
      </c>
      <c r="J59" s="71">
        <v>0</v>
      </c>
      <c r="K59" s="39"/>
    </row>
    <row r="60" spans="1:11" s="28" customFormat="1" ht="15" customHeight="1" x14ac:dyDescent="0.2">
      <c r="A60" s="72"/>
      <c r="B60" s="103"/>
      <c r="C60" s="46" t="s">
        <v>32</v>
      </c>
      <c r="D60" s="43" t="s">
        <v>14</v>
      </c>
      <c r="E60" s="43" t="s">
        <v>14</v>
      </c>
      <c r="F60" s="43" t="s">
        <v>14</v>
      </c>
      <c r="G60" s="44" t="s">
        <v>37</v>
      </c>
      <c r="H60" s="144">
        <v>0</v>
      </c>
      <c r="I60" s="45">
        <v>0</v>
      </c>
      <c r="J60" s="71">
        <v>0</v>
      </c>
      <c r="K60" s="39"/>
    </row>
    <row r="61" spans="1:11" s="28" customFormat="1" ht="15" customHeight="1" x14ac:dyDescent="0.2">
      <c r="A61" s="72"/>
      <c r="B61" s="103"/>
      <c r="C61" s="46" t="s">
        <v>34</v>
      </c>
      <c r="D61" s="43" t="s">
        <v>14</v>
      </c>
      <c r="E61" s="43" t="s">
        <v>14</v>
      </c>
      <c r="F61" s="43" t="s">
        <v>14</v>
      </c>
      <c r="G61" s="44" t="s">
        <v>39</v>
      </c>
      <c r="H61" s="144">
        <v>0</v>
      </c>
      <c r="I61" s="45">
        <v>0</v>
      </c>
      <c r="J61" s="71">
        <v>0</v>
      </c>
      <c r="K61" s="39"/>
    </row>
    <row r="62" spans="1:11" s="28" customFormat="1" ht="15" customHeight="1" x14ac:dyDescent="0.2">
      <c r="A62" s="72"/>
      <c r="B62" s="103"/>
      <c r="C62" s="50" t="s">
        <v>36</v>
      </c>
      <c r="D62" s="51" t="s">
        <v>14</v>
      </c>
      <c r="E62" s="51" t="s">
        <v>14</v>
      </c>
      <c r="F62" s="51" t="s">
        <v>14</v>
      </c>
      <c r="G62" s="52" t="s">
        <v>64</v>
      </c>
      <c r="H62" s="144">
        <v>0</v>
      </c>
      <c r="I62" s="45">
        <v>0</v>
      </c>
      <c r="J62" s="71">
        <v>0</v>
      </c>
      <c r="K62" s="39"/>
    </row>
    <row r="63" spans="1:11" s="28" customFormat="1" ht="15" customHeight="1" x14ac:dyDescent="0.2">
      <c r="A63" s="72"/>
      <c r="B63" s="151" t="s">
        <v>88</v>
      </c>
      <c r="C63" s="152"/>
      <c r="D63" s="152"/>
      <c r="E63" s="152"/>
      <c r="F63" s="152"/>
      <c r="G63" s="153"/>
      <c r="H63" s="108">
        <f>+SUM(H52:H62)</f>
        <v>8474267</v>
      </c>
      <c r="I63" s="55">
        <f>+SUM(I52:I62)</f>
        <v>10724334</v>
      </c>
      <c r="J63" s="56">
        <f>+SUM(J52:J62)</f>
        <v>10317935.560000001</v>
      </c>
      <c r="K63" s="39"/>
    </row>
    <row r="64" spans="1:11" s="28" customFormat="1" ht="15" customHeight="1" x14ac:dyDescent="0.2">
      <c r="A64" s="72"/>
      <c r="B64" s="158" t="s">
        <v>89</v>
      </c>
      <c r="C64" s="117" t="s">
        <v>13</v>
      </c>
      <c r="D64" s="118" t="s">
        <v>14</v>
      </c>
      <c r="E64" s="118" t="s">
        <v>14</v>
      </c>
      <c r="F64" s="118" t="s">
        <v>14</v>
      </c>
      <c r="G64" s="74" t="s">
        <v>58</v>
      </c>
      <c r="H64" s="147">
        <v>7187118</v>
      </c>
      <c r="I64" s="148">
        <v>7859987</v>
      </c>
      <c r="J64" s="172">
        <v>7835757.9300000006</v>
      </c>
      <c r="K64" s="39"/>
    </row>
    <row r="65" spans="1:11" s="28" customFormat="1" ht="15" customHeight="1" x14ac:dyDescent="0.2">
      <c r="A65" s="72"/>
      <c r="B65" s="159"/>
      <c r="C65" s="46" t="s">
        <v>16</v>
      </c>
      <c r="D65" s="43" t="s">
        <v>14</v>
      </c>
      <c r="E65" s="43" t="s">
        <v>14</v>
      </c>
      <c r="F65" s="43" t="s">
        <v>14</v>
      </c>
      <c r="G65" s="44" t="s">
        <v>59</v>
      </c>
      <c r="H65" s="147">
        <v>206872</v>
      </c>
      <c r="I65" s="148">
        <v>518168</v>
      </c>
      <c r="J65" s="172">
        <v>336132.84</v>
      </c>
      <c r="K65" s="39"/>
    </row>
    <row r="66" spans="1:11" s="28" customFormat="1" ht="15" customHeight="1" x14ac:dyDescent="0.2">
      <c r="A66" s="72"/>
      <c r="B66" s="103"/>
      <c r="C66" s="46" t="s">
        <v>18</v>
      </c>
      <c r="D66" s="43" t="s">
        <v>14</v>
      </c>
      <c r="E66" s="43" t="s">
        <v>14</v>
      </c>
      <c r="F66" s="43" t="s">
        <v>14</v>
      </c>
      <c r="G66" s="44" t="s">
        <v>60</v>
      </c>
      <c r="H66" s="147">
        <v>0</v>
      </c>
      <c r="I66" s="148">
        <v>0</v>
      </c>
      <c r="J66" s="172">
        <v>0</v>
      </c>
      <c r="K66" s="39"/>
    </row>
    <row r="67" spans="1:11" s="28" customFormat="1" ht="15" customHeight="1" x14ac:dyDescent="0.2">
      <c r="A67" s="72"/>
      <c r="B67" s="103"/>
      <c r="C67" s="46" t="s">
        <v>20</v>
      </c>
      <c r="D67" s="43" t="s">
        <v>14</v>
      </c>
      <c r="E67" s="43" t="s">
        <v>14</v>
      </c>
      <c r="F67" s="43" t="s">
        <v>14</v>
      </c>
      <c r="G67" s="44" t="s">
        <v>25</v>
      </c>
      <c r="H67" s="147">
        <v>0</v>
      </c>
      <c r="I67" s="148">
        <v>52763</v>
      </c>
      <c r="J67" s="172">
        <v>49629.7</v>
      </c>
      <c r="K67" s="39"/>
    </row>
    <row r="68" spans="1:11" s="28" customFormat="1" ht="15" customHeight="1" x14ac:dyDescent="0.2">
      <c r="A68" s="72"/>
      <c r="B68" s="103"/>
      <c r="C68" s="46" t="s">
        <v>22</v>
      </c>
      <c r="D68" s="43" t="s">
        <v>14</v>
      </c>
      <c r="E68" s="43" t="s">
        <v>14</v>
      </c>
      <c r="F68" s="43" t="s">
        <v>14</v>
      </c>
      <c r="G68" s="44" t="s">
        <v>61</v>
      </c>
      <c r="H68" s="147">
        <v>0</v>
      </c>
      <c r="I68" s="148">
        <v>0</v>
      </c>
      <c r="J68" s="172">
        <v>0</v>
      </c>
      <c r="K68" s="39"/>
    </row>
    <row r="69" spans="1:11" s="28" customFormat="1" ht="15" customHeight="1" x14ac:dyDescent="0.2">
      <c r="A69" s="72"/>
      <c r="B69" s="103"/>
      <c r="C69" s="46" t="s">
        <v>24</v>
      </c>
      <c r="D69" s="43" t="s">
        <v>14</v>
      </c>
      <c r="E69" s="43" t="s">
        <v>14</v>
      </c>
      <c r="F69" s="43" t="s">
        <v>14</v>
      </c>
      <c r="G69" s="44" t="s">
        <v>62</v>
      </c>
      <c r="H69" s="147">
        <v>5000</v>
      </c>
      <c r="I69" s="148">
        <v>9516</v>
      </c>
      <c r="J69" s="172">
        <v>9291.369999999999</v>
      </c>
      <c r="K69" s="39"/>
    </row>
    <row r="70" spans="1:11" s="28" customFormat="1" ht="15" customHeight="1" x14ac:dyDescent="0.2">
      <c r="A70" s="72"/>
      <c r="B70" s="103"/>
      <c r="C70" s="46" t="s">
        <v>28</v>
      </c>
      <c r="D70" s="43" t="s">
        <v>14</v>
      </c>
      <c r="E70" s="43" t="s">
        <v>14</v>
      </c>
      <c r="F70" s="43" t="s">
        <v>14</v>
      </c>
      <c r="G70" s="44" t="s">
        <v>63</v>
      </c>
      <c r="H70" s="147">
        <v>0</v>
      </c>
      <c r="I70" s="148">
        <v>198076</v>
      </c>
      <c r="J70" s="172">
        <v>6991.22</v>
      </c>
      <c r="K70" s="39"/>
    </row>
    <row r="71" spans="1:11" s="28" customFormat="1" ht="15" customHeight="1" x14ac:dyDescent="0.2">
      <c r="A71" s="72"/>
      <c r="B71" s="103"/>
      <c r="C71" s="46" t="s">
        <v>30</v>
      </c>
      <c r="D71" s="43" t="s">
        <v>14</v>
      </c>
      <c r="E71" s="43" t="s">
        <v>14</v>
      </c>
      <c r="F71" s="43" t="s">
        <v>14</v>
      </c>
      <c r="G71" s="44" t="s">
        <v>35</v>
      </c>
      <c r="H71" s="147">
        <v>0</v>
      </c>
      <c r="I71" s="148">
        <v>0</v>
      </c>
      <c r="J71" s="172">
        <v>0</v>
      </c>
      <c r="K71" s="39"/>
    </row>
    <row r="72" spans="1:11" s="28" customFormat="1" ht="15" customHeight="1" x14ac:dyDescent="0.2">
      <c r="A72" s="72"/>
      <c r="B72" s="103"/>
      <c r="C72" s="46" t="s">
        <v>32</v>
      </c>
      <c r="D72" s="43" t="s">
        <v>14</v>
      </c>
      <c r="E72" s="43" t="s">
        <v>14</v>
      </c>
      <c r="F72" s="43" t="s">
        <v>14</v>
      </c>
      <c r="G72" s="44" t="s">
        <v>37</v>
      </c>
      <c r="H72" s="147">
        <v>0</v>
      </c>
      <c r="I72" s="148">
        <v>0</v>
      </c>
      <c r="J72" s="172">
        <v>0</v>
      </c>
      <c r="K72" s="39"/>
    </row>
    <row r="73" spans="1:11" s="28" customFormat="1" ht="15" customHeight="1" x14ac:dyDescent="0.2">
      <c r="A73" s="72"/>
      <c r="B73" s="103"/>
      <c r="C73" s="46" t="s">
        <v>34</v>
      </c>
      <c r="D73" s="43" t="s">
        <v>14</v>
      </c>
      <c r="E73" s="43" t="s">
        <v>14</v>
      </c>
      <c r="F73" s="43" t="s">
        <v>14</v>
      </c>
      <c r="G73" s="44" t="s">
        <v>39</v>
      </c>
      <c r="H73" s="147">
        <v>0</v>
      </c>
      <c r="I73" s="148">
        <v>0</v>
      </c>
      <c r="J73" s="172">
        <v>0</v>
      </c>
      <c r="K73" s="39"/>
    </row>
    <row r="74" spans="1:11" s="28" customFormat="1" ht="15" customHeight="1" x14ac:dyDescent="0.2">
      <c r="A74" s="72"/>
      <c r="B74" s="103"/>
      <c r="C74" s="50" t="s">
        <v>36</v>
      </c>
      <c r="D74" s="51" t="s">
        <v>14</v>
      </c>
      <c r="E74" s="51" t="s">
        <v>14</v>
      </c>
      <c r="F74" s="51" t="s">
        <v>14</v>
      </c>
      <c r="G74" s="52" t="s">
        <v>64</v>
      </c>
      <c r="H74" s="147">
        <v>0</v>
      </c>
      <c r="I74" s="148">
        <v>0</v>
      </c>
      <c r="J74" s="172">
        <v>0</v>
      </c>
      <c r="K74" s="39"/>
    </row>
    <row r="75" spans="1:11" s="28" customFormat="1" ht="15" customHeight="1" x14ac:dyDescent="0.2">
      <c r="A75" s="72"/>
      <c r="B75" s="151" t="s">
        <v>90</v>
      </c>
      <c r="C75" s="152"/>
      <c r="D75" s="152"/>
      <c r="E75" s="152"/>
      <c r="F75" s="152"/>
      <c r="G75" s="153"/>
      <c r="H75" s="108">
        <f>+SUM(H64:H74)</f>
        <v>7398990</v>
      </c>
      <c r="I75" s="55">
        <f>+SUM(I64:I74)</f>
        <v>8638510</v>
      </c>
      <c r="J75" s="56">
        <f>+SUM(J64:J74)</f>
        <v>8237803.0600000005</v>
      </c>
      <c r="K75" s="39"/>
    </row>
    <row r="76" spans="1:11" s="28" customFormat="1" ht="15" customHeight="1" x14ac:dyDescent="0.2">
      <c r="A76" s="72"/>
      <c r="B76" s="158" t="s">
        <v>91</v>
      </c>
      <c r="C76" s="117" t="s">
        <v>13</v>
      </c>
      <c r="D76" s="118" t="s">
        <v>14</v>
      </c>
      <c r="E76" s="118" t="s">
        <v>14</v>
      </c>
      <c r="F76" s="118" t="s">
        <v>14</v>
      </c>
      <c r="G76" s="74" t="s">
        <v>58</v>
      </c>
      <c r="H76" s="144">
        <v>10674643</v>
      </c>
      <c r="I76" s="45">
        <v>11496470</v>
      </c>
      <c r="J76" s="71">
        <v>11453657.719999999</v>
      </c>
      <c r="K76" s="39"/>
    </row>
    <row r="77" spans="1:11" s="28" customFormat="1" ht="15" customHeight="1" x14ac:dyDescent="0.2">
      <c r="A77" s="72"/>
      <c r="B77" s="159"/>
      <c r="C77" s="46" t="s">
        <v>16</v>
      </c>
      <c r="D77" s="43" t="s">
        <v>14</v>
      </c>
      <c r="E77" s="43" t="s">
        <v>14</v>
      </c>
      <c r="F77" s="43" t="s">
        <v>14</v>
      </c>
      <c r="G77" s="44" t="s">
        <v>59</v>
      </c>
      <c r="H77" s="144">
        <v>273648</v>
      </c>
      <c r="I77" s="45">
        <v>1080786</v>
      </c>
      <c r="J77" s="71">
        <v>863305.65</v>
      </c>
      <c r="K77" s="39"/>
    </row>
    <row r="78" spans="1:11" s="28" customFormat="1" ht="15" customHeight="1" x14ac:dyDescent="0.2">
      <c r="A78" s="72"/>
      <c r="B78" s="103"/>
      <c r="C78" s="46" t="s">
        <v>18</v>
      </c>
      <c r="D78" s="43" t="s">
        <v>14</v>
      </c>
      <c r="E78" s="43" t="s">
        <v>14</v>
      </c>
      <c r="F78" s="43" t="s">
        <v>14</v>
      </c>
      <c r="G78" s="44" t="s">
        <v>60</v>
      </c>
      <c r="H78" s="144">
        <v>0</v>
      </c>
      <c r="I78" s="45">
        <v>0</v>
      </c>
      <c r="J78" s="71">
        <v>0</v>
      </c>
      <c r="K78" s="39"/>
    </row>
    <row r="79" spans="1:11" s="28" customFormat="1" ht="15" customHeight="1" x14ac:dyDescent="0.2">
      <c r="A79" s="72"/>
      <c r="B79" s="103"/>
      <c r="C79" s="46" t="s">
        <v>20</v>
      </c>
      <c r="D79" s="43" t="s">
        <v>14</v>
      </c>
      <c r="E79" s="43" t="s">
        <v>14</v>
      </c>
      <c r="F79" s="43" t="s">
        <v>14</v>
      </c>
      <c r="G79" s="44" t="s">
        <v>25</v>
      </c>
      <c r="H79" s="144">
        <v>0</v>
      </c>
      <c r="I79" s="45">
        <v>88734</v>
      </c>
      <c r="J79" s="71">
        <v>88384.34</v>
      </c>
      <c r="K79" s="39"/>
    </row>
    <row r="80" spans="1:11" s="28" customFormat="1" ht="15" customHeight="1" x14ac:dyDescent="0.2">
      <c r="A80" s="72"/>
      <c r="B80" s="103"/>
      <c r="C80" s="46" t="s">
        <v>22</v>
      </c>
      <c r="D80" s="43" t="s">
        <v>14</v>
      </c>
      <c r="E80" s="43" t="s">
        <v>14</v>
      </c>
      <c r="F80" s="43" t="s">
        <v>14</v>
      </c>
      <c r="G80" s="44" t="s">
        <v>61</v>
      </c>
      <c r="H80" s="144">
        <v>0</v>
      </c>
      <c r="I80" s="45">
        <v>0</v>
      </c>
      <c r="J80" s="71">
        <v>0</v>
      </c>
      <c r="K80" s="39"/>
    </row>
    <row r="81" spans="1:11" s="28" customFormat="1" ht="15" customHeight="1" x14ac:dyDescent="0.2">
      <c r="A81" s="72"/>
      <c r="B81" s="103"/>
      <c r="C81" s="46" t="s">
        <v>24</v>
      </c>
      <c r="D81" s="43" t="s">
        <v>14</v>
      </c>
      <c r="E81" s="43" t="s">
        <v>14</v>
      </c>
      <c r="F81" s="43" t="s">
        <v>14</v>
      </c>
      <c r="G81" s="44" t="s">
        <v>62</v>
      </c>
      <c r="H81" s="144">
        <v>0</v>
      </c>
      <c r="I81" s="45">
        <v>3103</v>
      </c>
      <c r="J81" s="71">
        <v>3098.8</v>
      </c>
      <c r="K81" s="39"/>
    </row>
    <row r="82" spans="1:11" s="28" customFormat="1" ht="15" customHeight="1" x14ac:dyDescent="0.2">
      <c r="A82" s="72"/>
      <c r="B82" s="103"/>
      <c r="C82" s="46" t="s">
        <v>28</v>
      </c>
      <c r="D82" s="43" t="s">
        <v>14</v>
      </c>
      <c r="E82" s="43" t="s">
        <v>14</v>
      </c>
      <c r="F82" s="43" t="s">
        <v>14</v>
      </c>
      <c r="G82" s="44" t="s">
        <v>63</v>
      </c>
      <c r="H82" s="144">
        <v>8900</v>
      </c>
      <c r="I82" s="45">
        <v>292641</v>
      </c>
      <c r="J82" s="71">
        <v>5414.34</v>
      </c>
      <c r="K82" s="39"/>
    </row>
    <row r="83" spans="1:11" s="28" customFormat="1" ht="15" customHeight="1" x14ac:dyDescent="0.2">
      <c r="A83" s="72"/>
      <c r="B83" s="103"/>
      <c r="C83" s="46" t="s">
        <v>30</v>
      </c>
      <c r="D83" s="43" t="s">
        <v>14</v>
      </c>
      <c r="E83" s="43" t="s">
        <v>14</v>
      </c>
      <c r="F83" s="43" t="s">
        <v>14</v>
      </c>
      <c r="G83" s="44" t="s">
        <v>35</v>
      </c>
      <c r="H83" s="144">
        <v>0</v>
      </c>
      <c r="I83" s="45">
        <v>0</v>
      </c>
      <c r="J83" s="71">
        <v>0</v>
      </c>
      <c r="K83" s="39"/>
    </row>
    <row r="84" spans="1:11" s="28" customFormat="1" ht="15" customHeight="1" x14ac:dyDescent="0.2">
      <c r="A84" s="72"/>
      <c r="B84" s="103"/>
      <c r="C84" s="46" t="s">
        <v>32</v>
      </c>
      <c r="D84" s="43" t="s">
        <v>14</v>
      </c>
      <c r="E84" s="43" t="s">
        <v>14</v>
      </c>
      <c r="F84" s="43" t="s">
        <v>14</v>
      </c>
      <c r="G84" s="44" t="s">
        <v>37</v>
      </c>
      <c r="H84" s="144">
        <v>0</v>
      </c>
      <c r="I84" s="45">
        <v>0</v>
      </c>
      <c r="J84" s="71">
        <v>0</v>
      </c>
      <c r="K84" s="39"/>
    </row>
    <row r="85" spans="1:11" s="28" customFormat="1" ht="15" customHeight="1" x14ac:dyDescent="0.2">
      <c r="A85" s="72"/>
      <c r="B85" s="103"/>
      <c r="C85" s="46" t="s">
        <v>34</v>
      </c>
      <c r="D85" s="43" t="s">
        <v>14</v>
      </c>
      <c r="E85" s="43" t="s">
        <v>14</v>
      </c>
      <c r="F85" s="43" t="s">
        <v>14</v>
      </c>
      <c r="G85" s="44" t="s">
        <v>39</v>
      </c>
      <c r="H85" s="144">
        <v>0</v>
      </c>
      <c r="I85" s="45">
        <v>0</v>
      </c>
      <c r="J85" s="71">
        <v>0</v>
      </c>
      <c r="K85" s="39"/>
    </row>
    <row r="86" spans="1:11" s="28" customFormat="1" ht="15" customHeight="1" x14ac:dyDescent="0.2">
      <c r="A86" s="72"/>
      <c r="B86" s="103"/>
      <c r="C86" s="50" t="s">
        <v>36</v>
      </c>
      <c r="D86" s="51" t="s">
        <v>14</v>
      </c>
      <c r="E86" s="51" t="s">
        <v>14</v>
      </c>
      <c r="F86" s="51" t="s">
        <v>14</v>
      </c>
      <c r="G86" s="52" t="s">
        <v>64</v>
      </c>
      <c r="H86" s="144">
        <v>0</v>
      </c>
      <c r="I86" s="45">
        <v>0</v>
      </c>
      <c r="J86" s="71">
        <v>0</v>
      </c>
      <c r="K86" s="39"/>
    </row>
    <row r="87" spans="1:11" s="28" customFormat="1" ht="15" customHeight="1" x14ac:dyDescent="0.2">
      <c r="A87" s="72"/>
      <c r="B87" s="151" t="s">
        <v>92</v>
      </c>
      <c r="C87" s="152"/>
      <c r="D87" s="152"/>
      <c r="E87" s="152"/>
      <c r="F87" s="152"/>
      <c r="G87" s="153"/>
      <c r="H87" s="108">
        <f>+SUM(H76:H86)</f>
        <v>10957191</v>
      </c>
      <c r="I87" s="55">
        <f>+SUM(I76:I86)</f>
        <v>12961734</v>
      </c>
      <c r="J87" s="56">
        <f>+SUM(J76:J86)</f>
        <v>12413860.85</v>
      </c>
      <c r="K87" s="39"/>
    </row>
    <row r="88" spans="1:11" s="28" customFormat="1" ht="15" customHeight="1" x14ac:dyDescent="0.2">
      <c r="A88" s="72"/>
      <c r="B88" s="158" t="s">
        <v>93</v>
      </c>
      <c r="C88" s="117" t="s">
        <v>13</v>
      </c>
      <c r="D88" s="118" t="s">
        <v>14</v>
      </c>
      <c r="E88" s="118" t="s">
        <v>14</v>
      </c>
      <c r="F88" s="118" t="s">
        <v>14</v>
      </c>
      <c r="G88" s="74" t="s">
        <v>58</v>
      </c>
      <c r="H88" s="144">
        <v>9671833</v>
      </c>
      <c r="I88" s="45">
        <v>10625790</v>
      </c>
      <c r="J88" s="71">
        <v>10596236.690000001</v>
      </c>
      <c r="K88" s="39"/>
    </row>
    <row r="89" spans="1:11" s="28" customFormat="1" ht="15" customHeight="1" x14ac:dyDescent="0.2">
      <c r="A89" s="72"/>
      <c r="B89" s="159"/>
      <c r="C89" s="46" t="s">
        <v>16</v>
      </c>
      <c r="D89" s="43" t="s">
        <v>14</v>
      </c>
      <c r="E89" s="43" t="s">
        <v>14</v>
      </c>
      <c r="F89" s="43" t="s">
        <v>14</v>
      </c>
      <c r="G89" s="44" t="s">
        <v>59</v>
      </c>
      <c r="H89" s="144">
        <v>235639</v>
      </c>
      <c r="I89" s="45">
        <v>651431</v>
      </c>
      <c r="J89" s="71">
        <v>461595.57</v>
      </c>
      <c r="K89" s="39"/>
    </row>
    <row r="90" spans="1:11" s="28" customFormat="1" ht="15" customHeight="1" x14ac:dyDescent="0.2">
      <c r="A90" s="72"/>
      <c r="B90" s="103"/>
      <c r="C90" s="46" t="s">
        <v>18</v>
      </c>
      <c r="D90" s="43" t="s">
        <v>14</v>
      </c>
      <c r="E90" s="43" t="s">
        <v>14</v>
      </c>
      <c r="F90" s="43" t="s">
        <v>14</v>
      </c>
      <c r="G90" s="44" t="s">
        <v>60</v>
      </c>
      <c r="H90" s="144">
        <v>0</v>
      </c>
      <c r="I90" s="45">
        <v>0</v>
      </c>
      <c r="J90" s="71">
        <v>0</v>
      </c>
      <c r="K90" s="39"/>
    </row>
    <row r="91" spans="1:11" s="28" customFormat="1" ht="15" customHeight="1" x14ac:dyDescent="0.2">
      <c r="A91" s="72"/>
      <c r="B91" s="103"/>
      <c r="C91" s="46" t="s">
        <v>20</v>
      </c>
      <c r="D91" s="43" t="s">
        <v>14</v>
      </c>
      <c r="E91" s="43" t="s">
        <v>14</v>
      </c>
      <c r="F91" s="43" t="s">
        <v>14</v>
      </c>
      <c r="G91" s="44" t="s">
        <v>25</v>
      </c>
      <c r="H91" s="144">
        <v>0</v>
      </c>
      <c r="I91" s="45">
        <v>40332</v>
      </c>
      <c r="J91" s="71">
        <v>35688.449999999997</v>
      </c>
      <c r="K91" s="39"/>
    </row>
    <row r="92" spans="1:11" s="28" customFormat="1" ht="15" customHeight="1" x14ac:dyDescent="0.2">
      <c r="A92" s="72"/>
      <c r="B92" s="103"/>
      <c r="C92" s="46" t="s">
        <v>22</v>
      </c>
      <c r="D92" s="43" t="s">
        <v>14</v>
      </c>
      <c r="E92" s="43" t="s">
        <v>14</v>
      </c>
      <c r="F92" s="43" t="s">
        <v>14</v>
      </c>
      <c r="G92" s="44" t="s">
        <v>61</v>
      </c>
      <c r="H92" s="144">
        <v>0</v>
      </c>
      <c r="I92" s="45">
        <v>0</v>
      </c>
      <c r="J92" s="71">
        <v>0</v>
      </c>
      <c r="K92" s="39"/>
    </row>
    <row r="93" spans="1:11" s="28" customFormat="1" ht="15" customHeight="1" x14ac:dyDescent="0.2">
      <c r="A93" s="72"/>
      <c r="B93" s="103"/>
      <c r="C93" s="46" t="s">
        <v>24</v>
      </c>
      <c r="D93" s="43" t="s">
        <v>14</v>
      </c>
      <c r="E93" s="43" t="s">
        <v>14</v>
      </c>
      <c r="F93" s="43" t="s">
        <v>14</v>
      </c>
      <c r="G93" s="44" t="s">
        <v>62</v>
      </c>
      <c r="H93" s="144">
        <v>2600</v>
      </c>
      <c r="I93" s="45">
        <v>10279</v>
      </c>
      <c r="J93" s="71">
        <v>9182.2000000000007</v>
      </c>
      <c r="K93" s="39"/>
    </row>
    <row r="94" spans="1:11" s="28" customFormat="1" ht="15" customHeight="1" x14ac:dyDescent="0.2">
      <c r="A94" s="72"/>
      <c r="B94" s="103"/>
      <c r="C94" s="46" t="s">
        <v>28</v>
      </c>
      <c r="D94" s="43" t="s">
        <v>14</v>
      </c>
      <c r="E94" s="43" t="s">
        <v>14</v>
      </c>
      <c r="F94" s="43" t="s">
        <v>14</v>
      </c>
      <c r="G94" s="44" t="s">
        <v>63</v>
      </c>
      <c r="H94" s="144">
        <v>4000</v>
      </c>
      <c r="I94" s="45">
        <v>285217</v>
      </c>
      <c r="J94" s="71">
        <v>14303.380000000001</v>
      </c>
      <c r="K94" s="39"/>
    </row>
    <row r="95" spans="1:11" s="28" customFormat="1" ht="15" customHeight="1" x14ac:dyDescent="0.2">
      <c r="A95" s="72"/>
      <c r="B95" s="103"/>
      <c r="C95" s="46" t="s">
        <v>30</v>
      </c>
      <c r="D95" s="43" t="s">
        <v>14</v>
      </c>
      <c r="E95" s="43" t="s">
        <v>14</v>
      </c>
      <c r="F95" s="43" t="s">
        <v>14</v>
      </c>
      <c r="G95" s="44" t="s">
        <v>35</v>
      </c>
      <c r="H95" s="144">
        <v>0</v>
      </c>
      <c r="I95" s="45">
        <v>0</v>
      </c>
      <c r="J95" s="71">
        <v>0</v>
      </c>
      <c r="K95" s="39"/>
    </row>
    <row r="96" spans="1:11" s="28" customFormat="1" ht="15" customHeight="1" x14ac:dyDescent="0.2">
      <c r="A96" s="72"/>
      <c r="B96" s="103"/>
      <c r="C96" s="46" t="s">
        <v>32</v>
      </c>
      <c r="D96" s="43" t="s">
        <v>14</v>
      </c>
      <c r="E96" s="43" t="s">
        <v>14</v>
      </c>
      <c r="F96" s="43" t="s">
        <v>14</v>
      </c>
      <c r="G96" s="44" t="s">
        <v>37</v>
      </c>
      <c r="H96" s="144">
        <v>0</v>
      </c>
      <c r="I96" s="45">
        <v>0</v>
      </c>
      <c r="J96" s="71">
        <v>0</v>
      </c>
      <c r="K96" s="39"/>
    </row>
    <row r="97" spans="1:11" s="28" customFormat="1" ht="15" customHeight="1" x14ac:dyDescent="0.2">
      <c r="A97" s="72"/>
      <c r="B97" s="103"/>
      <c r="C97" s="46" t="s">
        <v>34</v>
      </c>
      <c r="D97" s="43" t="s">
        <v>14</v>
      </c>
      <c r="E97" s="43" t="s">
        <v>14</v>
      </c>
      <c r="F97" s="43" t="s">
        <v>14</v>
      </c>
      <c r="G97" s="44" t="s">
        <v>39</v>
      </c>
      <c r="H97" s="144">
        <v>0</v>
      </c>
      <c r="I97" s="45">
        <v>0</v>
      </c>
      <c r="J97" s="71">
        <v>0</v>
      </c>
      <c r="K97" s="39"/>
    </row>
    <row r="98" spans="1:11" s="28" customFormat="1" ht="15" customHeight="1" x14ac:dyDescent="0.2">
      <c r="A98" s="72"/>
      <c r="B98" s="103"/>
      <c r="C98" s="50" t="s">
        <v>36</v>
      </c>
      <c r="D98" s="51" t="s">
        <v>14</v>
      </c>
      <c r="E98" s="51" t="s">
        <v>14</v>
      </c>
      <c r="F98" s="51" t="s">
        <v>14</v>
      </c>
      <c r="G98" s="52" t="s">
        <v>64</v>
      </c>
      <c r="H98" s="144">
        <v>0</v>
      </c>
      <c r="I98" s="45">
        <v>0</v>
      </c>
      <c r="J98" s="71">
        <v>0</v>
      </c>
      <c r="K98" s="39"/>
    </row>
    <row r="99" spans="1:11" s="28" customFormat="1" ht="15" customHeight="1" x14ac:dyDescent="0.2">
      <c r="A99" s="72"/>
      <c r="B99" s="151" t="s">
        <v>94</v>
      </c>
      <c r="C99" s="152"/>
      <c r="D99" s="152"/>
      <c r="E99" s="152"/>
      <c r="F99" s="152"/>
      <c r="G99" s="153"/>
      <c r="H99" s="108">
        <f>+SUM(H88:H98)</f>
        <v>9914072</v>
      </c>
      <c r="I99" s="55">
        <f>+SUM(I88:I98)</f>
        <v>11613049</v>
      </c>
      <c r="J99" s="56">
        <f>+SUM(J88:J98)</f>
        <v>11117006.290000001</v>
      </c>
      <c r="K99" s="39"/>
    </row>
    <row r="100" spans="1:11" s="28" customFormat="1" ht="15" customHeight="1" x14ac:dyDescent="0.2">
      <c r="A100" s="72"/>
      <c r="B100" s="158" t="s">
        <v>95</v>
      </c>
      <c r="C100" s="117" t="s">
        <v>13</v>
      </c>
      <c r="D100" s="118" t="s">
        <v>14</v>
      </c>
      <c r="E100" s="118" t="s">
        <v>14</v>
      </c>
      <c r="F100" s="118" t="s">
        <v>14</v>
      </c>
      <c r="G100" s="74" t="s">
        <v>58</v>
      </c>
      <c r="H100" s="144">
        <v>12357818</v>
      </c>
      <c r="I100" s="45">
        <v>13537285</v>
      </c>
      <c r="J100" s="71">
        <v>13484890.710000001</v>
      </c>
      <c r="K100" s="39"/>
    </row>
    <row r="101" spans="1:11" s="28" customFormat="1" ht="15" customHeight="1" x14ac:dyDescent="0.2">
      <c r="A101" s="72"/>
      <c r="B101" s="159"/>
      <c r="C101" s="46" t="s">
        <v>16</v>
      </c>
      <c r="D101" s="43" t="s">
        <v>14</v>
      </c>
      <c r="E101" s="43" t="s">
        <v>14</v>
      </c>
      <c r="F101" s="43" t="s">
        <v>14</v>
      </c>
      <c r="G101" s="44" t="s">
        <v>59</v>
      </c>
      <c r="H101" s="144">
        <v>306866</v>
      </c>
      <c r="I101" s="45">
        <v>954164</v>
      </c>
      <c r="J101" s="71">
        <v>689956.63000000012</v>
      </c>
      <c r="K101" s="39"/>
    </row>
    <row r="102" spans="1:11" s="28" customFormat="1" ht="15" customHeight="1" x14ac:dyDescent="0.2">
      <c r="A102" s="72"/>
      <c r="B102" s="103"/>
      <c r="C102" s="46" t="s">
        <v>18</v>
      </c>
      <c r="D102" s="43" t="s">
        <v>14</v>
      </c>
      <c r="E102" s="43" t="s">
        <v>14</v>
      </c>
      <c r="F102" s="43" t="s">
        <v>14</v>
      </c>
      <c r="G102" s="44" t="s">
        <v>60</v>
      </c>
      <c r="H102" s="144">
        <v>0</v>
      </c>
      <c r="I102" s="45">
        <v>0</v>
      </c>
      <c r="J102" s="71">
        <v>0</v>
      </c>
      <c r="K102" s="39"/>
    </row>
    <row r="103" spans="1:11" s="28" customFormat="1" ht="15" customHeight="1" x14ac:dyDescent="0.2">
      <c r="A103" s="72"/>
      <c r="B103" s="103"/>
      <c r="C103" s="46" t="s">
        <v>20</v>
      </c>
      <c r="D103" s="43" t="s">
        <v>14</v>
      </c>
      <c r="E103" s="43" t="s">
        <v>14</v>
      </c>
      <c r="F103" s="43" t="s">
        <v>14</v>
      </c>
      <c r="G103" s="44" t="s">
        <v>25</v>
      </c>
      <c r="H103" s="144">
        <v>0</v>
      </c>
      <c r="I103" s="45">
        <v>73767</v>
      </c>
      <c r="J103" s="71">
        <v>63665.45</v>
      </c>
      <c r="K103" s="39"/>
    </row>
    <row r="104" spans="1:11" s="28" customFormat="1" ht="15" customHeight="1" x14ac:dyDescent="0.2">
      <c r="A104" s="72"/>
      <c r="B104" s="103"/>
      <c r="C104" s="46" t="s">
        <v>22</v>
      </c>
      <c r="D104" s="43" t="s">
        <v>14</v>
      </c>
      <c r="E104" s="43" t="s">
        <v>14</v>
      </c>
      <c r="F104" s="43" t="s">
        <v>14</v>
      </c>
      <c r="G104" s="44" t="s">
        <v>61</v>
      </c>
      <c r="H104" s="144">
        <v>0</v>
      </c>
      <c r="I104" s="45">
        <v>0</v>
      </c>
      <c r="J104" s="71">
        <v>0</v>
      </c>
      <c r="K104" s="39"/>
    </row>
    <row r="105" spans="1:11" s="28" customFormat="1" ht="15" customHeight="1" x14ac:dyDescent="0.2">
      <c r="A105" s="72"/>
      <c r="B105" s="103"/>
      <c r="C105" s="46" t="s">
        <v>24</v>
      </c>
      <c r="D105" s="43" t="s">
        <v>14</v>
      </c>
      <c r="E105" s="43" t="s">
        <v>14</v>
      </c>
      <c r="F105" s="43" t="s">
        <v>14</v>
      </c>
      <c r="G105" s="44" t="s">
        <v>62</v>
      </c>
      <c r="H105" s="144">
        <v>0</v>
      </c>
      <c r="I105" s="45">
        <v>466</v>
      </c>
      <c r="J105" s="71">
        <v>465.32</v>
      </c>
      <c r="K105" s="39"/>
    </row>
    <row r="106" spans="1:11" s="28" customFormat="1" ht="15" customHeight="1" x14ac:dyDescent="0.2">
      <c r="A106" s="72"/>
      <c r="B106" s="103"/>
      <c r="C106" s="46" t="s">
        <v>28</v>
      </c>
      <c r="D106" s="43" t="s">
        <v>14</v>
      </c>
      <c r="E106" s="43" t="s">
        <v>14</v>
      </c>
      <c r="F106" s="43" t="s">
        <v>14</v>
      </c>
      <c r="G106" s="44" t="s">
        <v>63</v>
      </c>
      <c r="H106" s="144">
        <v>0</v>
      </c>
      <c r="I106" s="45">
        <v>466533</v>
      </c>
      <c r="J106" s="71">
        <v>2683.12</v>
      </c>
      <c r="K106" s="39"/>
    </row>
    <row r="107" spans="1:11" s="28" customFormat="1" ht="15" customHeight="1" x14ac:dyDescent="0.2">
      <c r="A107" s="72"/>
      <c r="B107" s="103"/>
      <c r="C107" s="46" t="s">
        <v>30</v>
      </c>
      <c r="D107" s="43" t="s">
        <v>14</v>
      </c>
      <c r="E107" s="43" t="s">
        <v>14</v>
      </c>
      <c r="F107" s="43" t="s">
        <v>14</v>
      </c>
      <c r="G107" s="44" t="s">
        <v>35</v>
      </c>
      <c r="H107" s="144">
        <v>0</v>
      </c>
      <c r="I107" s="45">
        <v>0</v>
      </c>
      <c r="J107" s="71">
        <v>0</v>
      </c>
      <c r="K107" s="39"/>
    </row>
    <row r="108" spans="1:11" s="28" customFormat="1" ht="15" customHeight="1" x14ac:dyDescent="0.2">
      <c r="A108" s="72"/>
      <c r="B108" s="103"/>
      <c r="C108" s="46" t="s">
        <v>32</v>
      </c>
      <c r="D108" s="43" t="s">
        <v>14</v>
      </c>
      <c r="E108" s="43" t="s">
        <v>14</v>
      </c>
      <c r="F108" s="43" t="s">
        <v>14</v>
      </c>
      <c r="G108" s="44" t="s">
        <v>37</v>
      </c>
      <c r="H108" s="144">
        <v>0</v>
      </c>
      <c r="I108" s="45">
        <v>0</v>
      </c>
      <c r="J108" s="71">
        <v>0</v>
      </c>
      <c r="K108" s="39"/>
    </row>
    <row r="109" spans="1:11" s="28" customFormat="1" ht="15" customHeight="1" x14ac:dyDescent="0.2">
      <c r="A109" s="72"/>
      <c r="B109" s="103"/>
      <c r="C109" s="46" t="s">
        <v>34</v>
      </c>
      <c r="D109" s="43" t="s">
        <v>14</v>
      </c>
      <c r="E109" s="43" t="s">
        <v>14</v>
      </c>
      <c r="F109" s="43" t="s">
        <v>14</v>
      </c>
      <c r="G109" s="44" t="s">
        <v>39</v>
      </c>
      <c r="H109" s="144">
        <v>0</v>
      </c>
      <c r="I109" s="45">
        <v>0</v>
      </c>
      <c r="J109" s="71">
        <v>0</v>
      </c>
      <c r="K109" s="39"/>
    </row>
    <row r="110" spans="1:11" s="28" customFormat="1" ht="15" customHeight="1" x14ac:dyDescent="0.2">
      <c r="A110" s="72"/>
      <c r="B110" s="103"/>
      <c r="C110" s="50" t="s">
        <v>36</v>
      </c>
      <c r="D110" s="51" t="s">
        <v>14</v>
      </c>
      <c r="E110" s="51" t="s">
        <v>14</v>
      </c>
      <c r="F110" s="51" t="s">
        <v>14</v>
      </c>
      <c r="G110" s="52" t="s">
        <v>64</v>
      </c>
      <c r="H110" s="144">
        <v>0</v>
      </c>
      <c r="I110" s="45">
        <v>0</v>
      </c>
      <c r="J110" s="71">
        <v>0</v>
      </c>
      <c r="K110" s="39"/>
    </row>
    <row r="111" spans="1:11" s="28" customFormat="1" ht="15" customHeight="1" x14ac:dyDescent="0.2">
      <c r="A111" s="72"/>
      <c r="B111" s="151" t="s">
        <v>96</v>
      </c>
      <c r="C111" s="152"/>
      <c r="D111" s="152"/>
      <c r="E111" s="152"/>
      <c r="F111" s="152"/>
      <c r="G111" s="153"/>
      <c r="H111" s="108">
        <f>+SUM(H100:H110)</f>
        <v>12664684</v>
      </c>
      <c r="I111" s="55">
        <f>+SUM(I100:I110)</f>
        <v>15032215</v>
      </c>
      <c r="J111" s="56">
        <f>+SUM(J100:J110)</f>
        <v>14241661.23</v>
      </c>
      <c r="K111" s="39"/>
    </row>
    <row r="112" spans="1:11" s="28" customFormat="1" ht="15" customHeight="1" x14ac:dyDescent="0.2">
      <c r="A112" s="72"/>
      <c r="B112" s="158" t="s">
        <v>97</v>
      </c>
      <c r="C112" s="117" t="s">
        <v>13</v>
      </c>
      <c r="D112" s="118" t="s">
        <v>14</v>
      </c>
      <c r="E112" s="118" t="s">
        <v>14</v>
      </c>
      <c r="F112" s="118" t="s">
        <v>14</v>
      </c>
      <c r="G112" s="74" t="s">
        <v>58</v>
      </c>
      <c r="H112" s="144">
        <v>9765452</v>
      </c>
      <c r="I112" s="45">
        <v>10947852</v>
      </c>
      <c r="J112" s="71">
        <v>10919312.420000002</v>
      </c>
      <c r="K112" s="39"/>
    </row>
    <row r="113" spans="1:11" s="28" customFormat="1" ht="15" customHeight="1" x14ac:dyDescent="0.2">
      <c r="A113" s="72"/>
      <c r="B113" s="159"/>
      <c r="C113" s="46" t="s">
        <v>16</v>
      </c>
      <c r="D113" s="43" t="s">
        <v>14</v>
      </c>
      <c r="E113" s="43" t="s">
        <v>14</v>
      </c>
      <c r="F113" s="43" t="s">
        <v>14</v>
      </c>
      <c r="G113" s="44" t="s">
        <v>59</v>
      </c>
      <c r="H113" s="144">
        <v>189085</v>
      </c>
      <c r="I113" s="45">
        <v>795090</v>
      </c>
      <c r="J113" s="71">
        <v>523776.08000000007</v>
      </c>
      <c r="K113" s="39"/>
    </row>
    <row r="114" spans="1:11" s="28" customFormat="1" ht="15" customHeight="1" x14ac:dyDescent="0.2">
      <c r="A114" s="72"/>
      <c r="B114" s="103"/>
      <c r="C114" s="46" t="s">
        <v>18</v>
      </c>
      <c r="D114" s="43" t="s">
        <v>14</v>
      </c>
      <c r="E114" s="43" t="s">
        <v>14</v>
      </c>
      <c r="F114" s="43" t="s">
        <v>14</v>
      </c>
      <c r="G114" s="44" t="s">
        <v>60</v>
      </c>
      <c r="H114" s="144">
        <v>0</v>
      </c>
      <c r="I114" s="45">
        <v>0</v>
      </c>
      <c r="J114" s="71">
        <v>0</v>
      </c>
      <c r="K114" s="39"/>
    </row>
    <row r="115" spans="1:11" s="28" customFormat="1" ht="15" customHeight="1" x14ac:dyDescent="0.2">
      <c r="A115" s="72"/>
      <c r="B115" s="103"/>
      <c r="C115" s="46" t="s">
        <v>20</v>
      </c>
      <c r="D115" s="43" t="s">
        <v>14</v>
      </c>
      <c r="E115" s="43" t="s">
        <v>14</v>
      </c>
      <c r="F115" s="43" t="s">
        <v>14</v>
      </c>
      <c r="G115" s="44" t="s">
        <v>25</v>
      </c>
      <c r="H115" s="144">
        <v>0</v>
      </c>
      <c r="I115" s="45">
        <v>50580</v>
      </c>
      <c r="J115" s="71">
        <v>48388.850000000006</v>
      </c>
      <c r="K115" s="39"/>
    </row>
    <row r="116" spans="1:11" s="28" customFormat="1" ht="15" customHeight="1" x14ac:dyDescent="0.2">
      <c r="A116" s="72"/>
      <c r="B116" s="103"/>
      <c r="C116" s="46" t="s">
        <v>22</v>
      </c>
      <c r="D116" s="43" t="s">
        <v>14</v>
      </c>
      <c r="E116" s="43" t="s">
        <v>14</v>
      </c>
      <c r="F116" s="43" t="s">
        <v>14</v>
      </c>
      <c r="G116" s="44" t="s">
        <v>61</v>
      </c>
      <c r="H116" s="144">
        <v>0</v>
      </c>
      <c r="I116" s="45">
        <v>0</v>
      </c>
      <c r="J116" s="71">
        <v>0</v>
      </c>
      <c r="K116" s="39"/>
    </row>
    <row r="117" spans="1:11" s="28" customFormat="1" ht="15" customHeight="1" x14ac:dyDescent="0.2">
      <c r="A117" s="72"/>
      <c r="B117" s="103"/>
      <c r="C117" s="46" t="s">
        <v>24</v>
      </c>
      <c r="D117" s="43" t="s">
        <v>14</v>
      </c>
      <c r="E117" s="43" t="s">
        <v>14</v>
      </c>
      <c r="F117" s="43" t="s">
        <v>14</v>
      </c>
      <c r="G117" s="44" t="s">
        <v>62</v>
      </c>
      <c r="H117" s="144">
        <v>0</v>
      </c>
      <c r="I117" s="45">
        <v>183</v>
      </c>
      <c r="J117" s="71">
        <v>182.62</v>
      </c>
      <c r="K117" s="39"/>
    </row>
    <row r="118" spans="1:11" s="28" customFormat="1" ht="15" customHeight="1" x14ac:dyDescent="0.2">
      <c r="A118" s="72"/>
      <c r="B118" s="103"/>
      <c r="C118" s="46" t="s">
        <v>28</v>
      </c>
      <c r="D118" s="43" t="s">
        <v>14</v>
      </c>
      <c r="E118" s="43" t="s">
        <v>14</v>
      </c>
      <c r="F118" s="43" t="s">
        <v>14</v>
      </c>
      <c r="G118" s="44" t="s">
        <v>63</v>
      </c>
      <c r="H118" s="144">
        <v>0</v>
      </c>
      <c r="I118" s="45">
        <v>241297</v>
      </c>
      <c r="J118" s="71">
        <v>1044.19</v>
      </c>
      <c r="K118" s="39"/>
    </row>
    <row r="119" spans="1:11" s="28" customFormat="1" ht="15" customHeight="1" x14ac:dyDescent="0.2">
      <c r="A119" s="72"/>
      <c r="B119" s="103"/>
      <c r="C119" s="46" t="s">
        <v>30</v>
      </c>
      <c r="D119" s="43" t="s">
        <v>14</v>
      </c>
      <c r="E119" s="43" t="s">
        <v>14</v>
      </c>
      <c r="F119" s="43" t="s">
        <v>14</v>
      </c>
      <c r="G119" s="44" t="s">
        <v>35</v>
      </c>
      <c r="H119" s="144">
        <v>0</v>
      </c>
      <c r="I119" s="45">
        <v>0</v>
      </c>
      <c r="J119" s="71">
        <v>0</v>
      </c>
      <c r="K119" s="39"/>
    </row>
    <row r="120" spans="1:11" s="28" customFormat="1" ht="15" customHeight="1" x14ac:dyDescent="0.2">
      <c r="A120" s="72"/>
      <c r="B120" s="103"/>
      <c r="C120" s="46" t="s">
        <v>32</v>
      </c>
      <c r="D120" s="43" t="s">
        <v>14</v>
      </c>
      <c r="E120" s="43" t="s">
        <v>14</v>
      </c>
      <c r="F120" s="43" t="s">
        <v>14</v>
      </c>
      <c r="G120" s="44" t="s">
        <v>37</v>
      </c>
      <c r="H120" s="144">
        <v>0</v>
      </c>
      <c r="I120" s="45">
        <v>0</v>
      </c>
      <c r="J120" s="71">
        <v>0</v>
      </c>
      <c r="K120" s="39"/>
    </row>
    <row r="121" spans="1:11" s="28" customFormat="1" ht="15" customHeight="1" x14ac:dyDescent="0.2">
      <c r="A121" s="72"/>
      <c r="B121" s="103"/>
      <c r="C121" s="46" t="s">
        <v>34</v>
      </c>
      <c r="D121" s="43" t="s">
        <v>14</v>
      </c>
      <c r="E121" s="43" t="s">
        <v>14</v>
      </c>
      <c r="F121" s="43" t="s">
        <v>14</v>
      </c>
      <c r="G121" s="44" t="s">
        <v>39</v>
      </c>
      <c r="H121" s="144">
        <v>0</v>
      </c>
      <c r="I121" s="45">
        <v>0</v>
      </c>
      <c r="J121" s="71">
        <v>0</v>
      </c>
      <c r="K121" s="39"/>
    </row>
    <row r="122" spans="1:11" s="28" customFormat="1" ht="15" customHeight="1" x14ac:dyDescent="0.2">
      <c r="A122" s="72"/>
      <c r="B122" s="103"/>
      <c r="C122" s="50" t="s">
        <v>36</v>
      </c>
      <c r="D122" s="51" t="s">
        <v>14</v>
      </c>
      <c r="E122" s="51" t="s">
        <v>14</v>
      </c>
      <c r="F122" s="51" t="s">
        <v>14</v>
      </c>
      <c r="G122" s="52" t="s">
        <v>64</v>
      </c>
      <c r="H122" s="144">
        <v>0</v>
      </c>
      <c r="I122" s="45">
        <v>0</v>
      </c>
      <c r="J122" s="71">
        <v>0</v>
      </c>
      <c r="K122" s="39"/>
    </row>
    <row r="123" spans="1:11" s="28" customFormat="1" ht="15" customHeight="1" x14ac:dyDescent="0.2">
      <c r="A123" s="72"/>
      <c r="B123" s="151" t="s">
        <v>98</v>
      </c>
      <c r="C123" s="152"/>
      <c r="D123" s="152"/>
      <c r="E123" s="152"/>
      <c r="F123" s="152"/>
      <c r="G123" s="153"/>
      <c r="H123" s="108">
        <f>+SUM(H112:H122)</f>
        <v>9954537</v>
      </c>
      <c r="I123" s="55">
        <f>+SUM(I112:I122)</f>
        <v>12035002</v>
      </c>
      <c r="J123" s="56">
        <f>+SUM(J112:J122)</f>
        <v>11492704.16</v>
      </c>
      <c r="K123" s="39"/>
    </row>
    <row r="124" spans="1:11" s="28" customFormat="1" ht="15" customHeight="1" x14ac:dyDescent="0.2">
      <c r="A124" s="72"/>
      <c r="B124" s="158" t="s">
        <v>99</v>
      </c>
      <c r="C124" s="117" t="s">
        <v>13</v>
      </c>
      <c r="D124" s="118" t="s">
        <v>14</v>
      </c>
      <c r="E124" s="118" t="s">
        <v>14</v>
      </c>
      <c r="F124" s="118" t="s">
        <v>14</v>
      </c>
      <c r="G124" s="74" t="s">
        <v>58</v>
      </c>
      <c r="H124" s="144">
        <v>10580605</v>
      </c>
      <c r="I124" s="45">
        <v>11403148</v>
      </c>
      <c r="J124" s="71">
        <v>11364996.98</v>
      </c>
      <c r="K124" s="39"/>
    </row>
    <row r="125" spans="1:11" s="28" customFormat="1" ht="15" customHeight="1" x14ac:dyDescent="0.2">
      <c r="A125" s="72"/>
      <c r="B125" s="159"/>
      <c r="C125" s="46" t="s">
        <v>16</v>
      </c>
      <c r="D125" s="43" t="s">
        <v>14</v>
      </c>
      <c r="E125" s="43" t="s">
        <v>14</v>
      </c>
      <c r="F125" s="43" t="s">
        <v>14</v>
      </c>
      <c r="G125" s="44" t="s">
        <v>59</v>
      </c>
      <c r="H125" s="144">
        <v>331193</v>
      </c>
      <c r="I125" s="45">
        <v>1011472</v>
      </c>
      <c r="J125" s="71">
        <v>626410.71</v>
      </c>
      <c r="K125" s="39"/>
    </row>
    <row r="126" spans="1:11" s="28" customFormat="1" ht="15" customHeight="1" x14ac:dyDescent="0.2">
      <c r="A126" s="72"/>
      <c r="B126" s="103"/>
      <c r="C126" s="46" t="s">
        <v>18</v>
      </c>
      <c r="D126" s="43" t="s">
        <v>14</v>
      </c>
      <c r="E126" s="43" t="s">
        <v>14</v>
      </c>
      <c r="F126" s="43" t="s">
        <v>14</v>
      </c>
      <c r="G126" s="44" t="s">
        <v>60</v>
      </c>
      <c r="H126" s="144">
        <v>0</v>
      </c>
      <c r="I126" s="45">
        <v>0</v>
      </c>
      <c r="J126" s="71">
        <v>0</v>
      </c>
      <c r="K126" s="39"/>
    </row>
    <row r="127" spans="1:11" s="28" customFormat="1" ht="15" customHeight="1" x14ac:dyDescent="0.2">
      <c r="A127" s="72"/>
      <c r="B127" s="103"/>
      <c r="C127" s="46" t="s">
        <v>20</v>
      </c>
      <c r="D127" s="43" t="s">
        <v>14</v>
      </c>
      <c r="E127" s="43" t="s">
        <v>14</v>
      </c>
      <c r="F127" s="43" t="s">
        <v>14</v>
      </c>
      <c r="G127" s="44" t="s">
        <v>25</v>
      </c>
      <c r="H127" s="144">
        <v>0</v>
      </c>
      <c r="I127" s="45">
        <v>113083</v>
      </c>
      <c r="J127" s="71">
        <v>87586.079999999987</v>
      </c>
      <c r="K127" s="39"/>
    </row>
    <row r="128" spans="1:11" s="28" customFormat="1" ht="15" customHeight="1" x14ac:dyDescent="0.2">
      <c r="A128" s="72"/>
      <c r="B128" s="103"/>
      <c r="C128" s="46" t="s">
        <v>22</v>
      </c>
      <c r="D128" s="43" t="s">
        <v>14</v>
      </c>
      <c r="E128" s="43" t="s">
        <v>14</v>
      </c>
      <c r="F128" s="43" t="s">
        <v>14</v>
      </c>
      <c r="G128" s="44" t="s">
        <v>61</v>
      </c>
      <c r="H128" s="144">
        <v>0</v>
      </c>
      <c r="I128" s="45">
        <v>0</v>
      </c>
      <c r="J128" s="71">
        <v>0</v>
      </c>
      <c r="K128" s="39"/>
    </row>
    <row r="129" spans="1:11" s="28" customFormat="1" ht="15" customHeight="1" x14ac:dyDescent="0.2">
      <c r="A129" s="72"/>
      <c r="B129" s="103"/>
      <c r="C129" s="46" t="s">
        <v>24</v>
      </c>
      <c r="D129" s="43" t="s">
        <v>14</v>
      </c>
      <c r="E129" s="43" t="s">
        <v>14</v>
      </c>
      <c r="F129" s="43" t="s">
        <v>14</v>
      </c>
      <c r="G129" s="44" t="s">
        <v>62</v>
      </c>
      <c r="H129" s="144">
        <v>0</v>
      </c>
      <c r="I129" s="45">
        <v>3181</v>
      </c>
      <c r="J129" s="71">
        <v>1980.75</v>
      </c>
      <c r="K129" s="39"/>
    </row>
    <row r="130" spans="1:11" s="28" customFormat="1" ht="15" customHeight="1" x14ac:dyDescent="0.2">
      <c r="A130" s="72"/>
      <c r="B130" s="103"/>
      <c r="C130" s="46" t="s">
        <v>28</v>
      </c>
      <c r="D130" s="43" t="s">
        <v>14</v>
      </c>
      <c r="E130" s="43" t="s">
        <v>14</v>
      </c>
      <c r="F130" s="43" t="s">
        <v>14</v>
      </c>
      <c r="G130" s="44" t="s">
        <v>63</v>
      </c>
      <c r="H130" s="144">
        <v>0</v>
      </c>
      <c r="I130" s="45">
        <v>331186</v>
      </c>
      <c r="J130" s="71">
        <v>16932.78</v>
      </c>
      <c r="K130" s="39"/>
    </row>
    <row r="131" spans="1:11" s="28" customFormat="1" ht="15" customHeight="1" x14ac:dyDescent="0.2">
      <c r="A131" s="72"/>
      <c r="B131" s="103"/>
      <c r="C131" s="46" t="s">
        <v>30</v>
      </c>
      <c r="D131" s="43" t="s">
        <v>14</v>
      </c>
      <c r="E131" s="43" t="s">
        <v>14</v>
      </c>
      <c r="F131" s="43" t="s">
        <v>14</v>
      </c>
      <c r="G131" s="44" t="s">
        <v>35</v>
      </c>
      <c r="H131" s="144">
        <v>0</v>
      </c>
      <c r="I131" s="45">
        <v>0</v>
      </c>
      <c r="J131" s="71">
        <v>0</v>
      </c>
      <c r="K131" s="39"/>
    </row>
    <row r="132" spans="1:11" s="28" customFormat="1" ht="15" customHeight="1" x14ac:dyDescent="0.2">
      <c r="A132" s="72"/>
      <c r="B132" s="103"/>
      <c r="C132" s="46" t="s">
        <v>32</v>
      </c>
      <c r="D132" s="43" t="s">
        <v>14</v>
      </c>
      <c r="E132" s="43" t="s">
        <v>14</v>
      </c>
      <c r="F132" s="43" t="s">
        <v>14</v>
      </c>
      <c r="G132" s="44" t="s">
        <v>37</v>
      </c>
      <c r="H132" s="144">
        <v>0</v>
      </c>
      <c r="I132" s="45">
        <v>0</v>
      </c>
      <c r="J132" s="71">
        <v>0</v>
      </c>
      <c r="K132" s="39"/>
    </row>
    <row r="133" spans="1:11" s="28" customFormat="1" ht="15" customHeight="1" x14ac:dyDescent="0.2">
      <c r="A133" s="72"/>
      <c r="B133" s="103"/>
      <c r="C133" s="46" t="s">
        <v>34</v>
      </c>
      <c r="D133" s="43" t="s">
        <v>14</v>
      </c>
      <c r="E133" s="43" t="s">
        <v>14</v>
      </c>
      <c r="F133" s="43" t="s">
        <v>14</v>
      </c>
      <c r="G133" s="44" t="s">
        <v>39</v>
      </c>
      <c r="H133" s="144">
        <v>0</v>
      </c>
      <c r="I133" s="45">
        <v>0</v>
      </c>
      <c r="J133" s="71">
        <v>0</v>
      </c>
      <c r="K133" s="39"/>
    </row>
    <row r="134" spans="1:11" s="28" customFormat="1" ht="15" customHeight="1" x14ac:dyDescent="0.2">
      <c r="A134" s="72"/>
      <c r="B134" s="103"/>
      <c r="C134" s="50" t="s">
        <v>36</v>
      </c>
      <c r="D134" s="51" t="s">
        <v>14</v>
      </c>
      <c r="E134" s="51" t="s">
        <v>14</v>
      </c>
      <c r="F134" s="51" t="s">
        <v>14</v>
      </c>
      <c r="G134" s="52" t="s">
        <v>64</v>
      </c>
      <c r="H134" s="144">
        <v>0</v>
      </c>
      <c r="I134" s="45">
        <v>0</v>
      </c>
      <c r="J134" s="71">
        <v>0</v>
      </c>
      <c r="K134" s="39"/>
    </row>
    <row r="135" spans="1:11" s="28" customFormat="1" ht="15" customHeight="1" x14ac:dyDescent="0.2">
      <c r="A135" s="72"/>
      <c r="B135" s="151" t="s">
        <v>100</v>
      </c>
      <c r="C135" s="152"/>
      <c r="D135" s="152"/>
      <c r="E135" s="152"/>
      <c r="F135" s="152"/>
      <c r="G135" s="153"/>
      <c r="H135" s="108">
        <f>+SUM(H124:H134)</f>
        <v>10911798</v>
      </c>
      <c r="I135" s="55">
        <f>+SUM(I124:I134)</f>
        <v>12862070</v>
      </c>
      <c r="J135" s="56">
        <f>+SUM(J124:J134)</f>
        <v>12097907.300000001</v>
      </c>
      <c r="K135" s="39"/>
    </row>
    <row r="136" spans="1:11" s="28" customFormat="1" ht="15" customHeight="1" x14ac:dyDescent="0.2">
      <c r="A136" s="72"/>
      <c r="B136" s="158" t="s">
        <v>101</v>
      </c>
      <c r="C136" s="117" t="s">
        <v>13</v>
      </c>
      <c r="D136" s="118" t="s">
        <v>14</v>
      </c>
      <c r="E136" s="118" t="s">
        <v>14</v>
      </c>
      <c r="F136" s="118" t="s">
        <v>14</v>
      </c>
      <c r="G136" s="74" t="s">
        <v>58</v>
      </c>
      <c r="H136" s="144">
        <v>13397265</v>
      </c>
      <c r="I136" s="45">
        <v>15126572</v>
      </c>
      <c r="J136" s="71">
        <v>15071259.699999997</v>
      </c>
      <c r="K136" s="39"/>
    </row>
    <row r="137" spans="1:11" s="28" customFormat="1" ht="15" customHeight="1" x14ac:dyDescent="0.2">
      <c r="A137" s="72"/>
      <c r="B137" s="159"/>
      <c r="C137" s="46" t="s">
        <v>16</v>
      </c>
      <c r="D137" s="43" t="s">
        <v>14</v>
      </c>
      <c r="E137" s="43" t="s">
        <v>14</v>
      </c>
      <c r="F137" s="43" t="s">
        <v>14</v>
      </c>
      <c r="G137" s="44" t="s">
        <v>59</v>
      </c>
      <c r="H137" s="144">
        <v>403994</v>
      </c>
      <c r="I137" s="45">
        <v>1294842</v>
      </c>
      <c r="J137" s="71">
        <v>975710.7</v>
      </c>
      <c r="K137" s="39"/>
    </row>
    <row r="138" spans="1:11" s="28" customFormat="1" ht="15" customHeight="1" x14ac:dyDescent="0.2">
      <c r="A138" s="72"/>
      <c r="B138" s="103"/>
      <c r="C138" s="46" t="s">
        <v>18</v>
      </c>
      <c r="D138" s="43" t="s">
        <v>14</v>
      </c>
      <c r="E138" s="43" t="s">
        <v>14</v>
      </c>
      <c r="F138" s="43" t="s">
        <v>14</v>
      </c>
      <c r="G138" s="44" t="s">
        <v>60</v>
      </c>
      <c r="H138" s="144">
        <v>0</v>
      </c>
      <c r="I138" s="45">
        <v>0</v>
      </c>
      <c r="J138" s="71">
        <v>0</v>
      </c>
      <c r="K138" s="39"/>
    </row>
    <row r="139" spans="1:11" s="28" customFormat="1" ht="15" customHeight="1" x14ac:dyDescent="0.2">
      <c r="A139" s="72"/>
      <c r="B139" s="103"/>
      <c r="C139" s="46" t="s">
        <v>20</v>
      </c>
      <c r="D139" s="43" t="s">
        <v>14</v>
      </c>
      <c r="E139" s="43" t="s">
        <v>14</v>
      </c>
      <c r="F139" s="43" t="s">
        <v>14</v>
      </c>
      <c r="G139" s="44" t="s">
        <v>25</v>
      </c>
      <c r="H139" s="144">
        <v>0</v>
      </c>
      <c r="I139" s="45">
        <v>83731</v>
      </c>
      <c r="J139" s="71">
        <v>83351.58</v>
      </c>
      <c r="K139" s="39"/>
    </row>
    <row r="140" spans="1:11" s="28" customFormat="1" ht="15" customHeight="1" x14ac:dyDescent="0.2">
      <c r="A140" s="72"/>
      <c r="B140" s="103"/>
      <c r="C140" s="46" t="s">
        <v>22</v>
      </c>
      <c r="D140" s="43" t="s">
        <v>14</v>
      </c>
      <c r="E140" s="43" t="s">
        <v>14</v>
      </c>
      <c r="F140" s="43" t="s">
        <v>14</v>
      </c>
      <c r="G140" s="44" t="s">
        <v>61</v>
      </c>
      <c r="H140" s="144">
        <v>0</v>
      </c>
      <c r="I140" s="45">
        <v>0</v>
      </c>
      <c r="J140" s="71">
        <v>0</v>
      </c>
      <c r="K140" s="39"/>
    </row>
    <row r="141" spans="1:11" s="28" customFormat="1" ht="15" customHeight="1" x14ac:dyDescent="0.2">
      <c r="A141" s="72"/>
      <c r="B141" s="103"/>
      <c r="C141" s="46" t="s">
        <v>24</v>
      </c>
      <c r="D141" s="43" t="s">
        <v>14</v>
      </c>
      <c r="E141" s="43" t="s">
        <v>14</v>
      </c>
      <c r="F141" s="43" t="s">
        <v>14</v>
      </c>
      <c r="G141" s="44" t="s">
        <v>62</v>
      </c>
      <c r="H141" s="144">
        <v>0</v>
      </c>
      <c r="I141" s="45">
        <v>26702</v>
      </c>
      <c r="J141" s="71">
        <v>19997.96</v>
      </c>
      <c r="K141" s="39"/>
    </row>
    <row r="142" spans="1:11" s="28" customFormat="1" ht="15" customHeight="1" x14ac:dyDescent="0.2">
      <c r="A142" s="72"/>
      <c r="B142" s="103"/>
      <c r="C142" s="46" t="s">
        <v>28</v>
      </c>
      <c r="D142" s="43" t="s">
        <v>14</v>
      </c>
      <c r="E142" s="43" t="s">
        <v>14</v>
      </c>
      <c r="F142" s="43" t="s">
        <v>14</v>
      </c>
      <c r="G142" s="44" t="s">
        <v>63</v>
      </c>
      <c r="H142" s="144">
        <v>0</v>
      </c>
      <c r="I142" s="45">
        <v>300896</v>
      </c>
      <c r="J142" s="71">
        <v>19303.18</v>
      </c>
      <c r="K142" s="39"/>
    </row>
    <row r="143" spans="1:11" s="28" customFormat="1" ht="15" customHeight="1" x14ac:dyDescent="0.2">
      <c r="A143" s="72"/>
      <c r="B143" s="103"/>
      <c r="C143" s="46" t="s">
        <v>30</v>
      </c>
      <c r="D143" s="43" t="s">
        <v>14</v>
      </c>
      <c r="E143" s="43" t="s">
        <v>14</v>
      </c>
      <c r="F143" s="43" t="s">
        <v>14</v>
      </c>
      <c r="G143" s="44" t="s">
        <v>35</v>
      </c>
      <c r="H143" s="144">
        <v>0</v>
      </c>
      <c r="I143" s="45">
        <v>0</v>
      </c>
      <c r="J143" s="71">
        <v>0</v>
      </c>
      <c r="K143" s="39"/>
    </row>
    <row r="144" spans="1:11" s="28" customFormat="1" ht="15" customHeight="1" x14ac:dyDescent="0.2">
      <c r="A144" s="72"/>
      <c r="B144" s="103"/>
      <c r="C144" s="46" t="s">
        <v>32</v>
      </c>
      <c r="D144" s="43" t="s">
        <v>14</v>
      </c>
      <c r="E144" s="43" t="s">
        <v>14</v>
      </c>
      <c r="F144" s="43" t="s">
        <v>14</v>
      </c>
      <c r="G144" s="44" t="s">
        <v>37</v>
      </c>
      <c r="H144" s="144">
        <v>0</v>
      </c>
      <c r="I144" s="45">
        <v>0</v>
      </c>
      <c r="J144" s="71">
        <v>0</v>
      </c>
      <c r="K144" s="39"/>
    </row>
    <row r="145" spans="1:11" s="28" customFormat="1" ht="15" customHeight="1" x14ac:dyDescent="0.2">
      <c r="A145" s="72"/>
      <c r="B145" s="103"/>
      <c r="C145" s="46" t="s">
        <v>34</v>
      </c>
      <c r="D145" s="43" t="s">
        <v>14</v>
      </c>
      <c r="E145" s="43" t="s">
        <v>14</v>
      </c>
      <c r="F145" s="43" t="s">
        <v>14</v>
      </c>
      <c r="G145" s="44" t="s">
        <v>39</v>
      </c>
      <c r="H145" s="144">
        <v>0</v>
      </c>
      <c r="I145" s="45">
        <v>0</v>
      </c>
      <c r="J145" s="71">
        <v>0</v>
      </c>
      <c r="K145" s="39"/>
    </row>
    <row r="146" spans="1:11" s="28" customFormat="1" ht="15" customHeight="1" x14ac:dyDescent="0.2">
      <c r="A146" s="72"/>
      <c r="B146" s="103"/>
      <c r="C146" s="50" t="s">
        <v>36</v>
      </c>
      <c r="D146" s="51" t="s">
        <v>14</v>
      </c>
      <c r="E146" s="51" t="s">
        <v>14</v>
      </c>
      <c r="F146" s="51" t="s">
        <v>14</v>
      </c>
      <c r="G146" s="52" t="s">
        <v>64</v>
      </c>
      <c r="H146" s="144">
        <v>0</v>
      </c>
      <c r="I146" s="45">
        <v>0</v>
      </c>
      <c r="J146" s="71">
        <v>0</v>
      </c>
      <c r="K146" s="39"/>
    </row>
    <row r="147" spans="1:11" s="28" customFormat="1" ht="15" customHeight="1" x14ac:dyDescent="0.2">
      <c r="A147" s="72"/>
      <c r="B147" s="151" t="s">
        <v>102</v>
      </c>
      <c r="C147" s="152"/>
      <c r="D147" s="152"/>
      <c r="E147" s="152"/>
      <c r="F147" s="152"/>
      <c r="G147" s="153"/>
      <c r="H147" s="108">
        <f>+SUM(H136:H146)</f>
        <v>13801259</v>
      </c>
      <c r="I147" s="55">
        <f>+SUM(I136:I146)</f>
        <v>16832743</v>
      </c>
      <c r="J147" s="56">
        <f>+SUM(J136:J146)</f>
        <v>16169623.119999997</v>
      </c>
      <c r="K147" s="39"/>
    </row>
    <row r="148" spans="1:11" s="28" customFormat="1" ht="15" customHeight="1" x14ac:dyDescent="0.2">
      <c r="A148" s="72"/>
      <c r="B148" s="158" t="s">
        <v>103</v>
      </c>
      <c r="C148" s="117" t="s">
        <v>13</v>
      </c>
      <c r="D148" s="118" t="s">
        <v>14</v>
      </c>
      <c r="E148" s="118" t="s">
        <v>14</v>
      </c>
      <c r="F148" s="118" t="s">
        <v>14</v>
      </c>
      <c r="G148" s="74" t="s">
        <v>58</v>
      </c>
      <c r="H148" s="144">
        <v>3221323</v>
      </c>
      <c r="I148" s="45">
        <v>3339810</v>
      </c>
      <c r="J148" s="71">
        <v>3325526.2800000003</v>
      </c>
      <c r="K148" s="39"/>
    </row>
    <row r="149" spans="1:11" s="28" customFormat="1" ht="15" customHeight="1" x14ac:dyDescent="0.2">
      <c r="A149" s="72"/>
      <c r="B149" s="159"/>
      <c r="C149" s="46" t="s">
        <v>16</v>
      </c>
      <c r="D149" s="43" t="s">
        <v>14</v>
      </c>
      <c r="E149" s="43" t="s">
        <v>14</v>
      </c>
      <c r="F149" s="43" t="s">
        <v>14</v>
      </c>
      <c r="G149" s="44" t="s">
        <v>59</v>
      </c>
      <c r="H149" s="144">
        <v>126055</v>
      </c>
      <c r="I149" s="45">
        <v>407904</v>
      </c>
      <c r="J149" s="71">
        <v>258965.6</v>
      </c>
      <c r="K149" s="39"/>
    </row>
    <row r="150" spans="1:11" s="28" customFormat="1" ht="15" customHeight="1" x14ac:dyDescent="0.2">
      <c r="A150" s="72"/>
      <c r="B150" s="103"/>
      <c r="C150" s="46" t="s">
        <v>18</v>
      </c>
      <c r="D150" s="43" t="s">
        <v>14</v>
      </c>
      <c r="E150" s="43" t="s">
        <v>14</v>
      </c>
      <c r="F150" s="43" t="s">
        <v>14</v>
      </c>
      <c r="G150" s="44" t="s">
        <v>60</v>
      </c>
      <c r="H150" s="144">
        <v>0</v>
      </c>
      <c r="I150" s="45">
        <v>0</v>
      </c>
      <c r="J150" s="71">
        <v>0</v>
      </c>
      <c r="K150" s="39"/>
    </row>
    <row r="151" spans="1:11" s="28" customFormat="1" ht="15" customHeight="1" x14ac:dyDescent="0.2">
      <c r="A151" s="72"/>
      <c r="B151" s="103"/>
      <c r="C151" s="46" t="s">
        <v>20</v>
      </c>
      <c r="D151" s="43" t="s">
        <v>14</v>
      </c>
      <c r="E151" s="43" t="s">
        <v>14</v>
      </c>
      <c r="F151" s="43" t="s">
        <v>14</v>
      </c>
      <c r="G151" s="44" t="s">
        <v>25</v>
      </c>
      <c r="H151" s="144">
        <v>0</v>
      </c>
      <c r="I151" s="45">
        <v>909</v>
      </c>
      <c r="J151" s="71">
        <v>181.44</v>
      </c>
      <c r="K151" s="39"/>
    </row>
    <row r="152" spans="1:11" s="28" customFormat="1" ht="15" customHeight="1" x14ac:dyDescent="0.2">
      <c r="A152" s="72"/>
      <c r="B152" s="103"/>
      <c r="C152" s="46" t="s">
        <v>22</v>
      </c>
      <c r="D152" s="43" t="s">
        <v>14</v>
      </c>
      <c r="E152" s="43" t="s">
        <v>14</v>
      </c>
      <c r="F152" s="43" t="s">
        <v>14</v>
      </c>
      <c r="G152" s="44" t="s">
        <v>61</v>
      </c>
      <c r="H152" s="144">
        <v>0</v>
      </c>
      <c r="I152" s="45">
        <v>0</v>
      </c>
      <c r="J152" s="71">
        <v>0</v>
      </c>
      <c r="K152" s="39"/>
    </row>
    <row r="153" spans="1:11" s="28" customFormat="1" ht="15" customHeight="1" x14ac:dyDescent="0.2">
      <c r="A153" s="72"/>
      <c r="B153" s="103"/>
      <c r="C153" s="46" t="s">
        <v>24</v>
      </c>
      <c r="D153" s="43" t="s">
        <v>14</v>
      </c>
      <c r="E153" s="43" t="s">
        <v>14</v>
      </c>
      <c r="F153" s="43" t="s">
        <v>14</v>
      </c>
      <c r="G153" s="44" t="s">
        <v>62</v>
      </c>
      <c r="H153" s="144">
        <v>0</v>
      </c>
      <c r="I153" s="45">
        <v>0</v>
      </c>
      <c r="J153" s="71">
        <v>0</v>
      </c>
      <c r="K153" s="39"/>
    </row>
    <row r="154" spans="1:11" s="28" customFormat="1" ht="15" customHeight="1" x14ac:dyDescent="0.2">
      <c r="A154" s="72"/>
      <c r="B154" s="103"/>
      <c r="C154" s="46" t="s">
        <v>28</v>
      </c>
      <c r="D154" s="43" t="s">
        <v>14</v>
      </c>
      <c r="E154" s="43" t="s">
        <v>14</v>
      </c>
      <c r="F154" s="43" t="s">
        <v>14</v>
      </c>
      <c r="G154" s="44" t="s">
        <v>63</v>
      </c>
      <c r="H154" s="144">
        <v>0</v>
      </c>
      <c r="I154" s="45">
        <v>75189</v>
      </c>
      <c r="J154" s="71">
        <v>4697.6499999999996</v>
      </c>
      <c r="K154" s="39"/>
    </row>
    <row r="155" spans="1:11" s="28" customFormat="1" ht="15" customHeight="1" x14ac:dyDescent="0.2">
      <c r="A155" s="72"/>
      <c r="B155" s="103"/>
      <c r="C155" s="46" t="s">
        <v>30</v>
      </c>
      <c r="D155" s="43" t="s">
        <v>14</v>
      </c>
      <c r="E155" s="43" t="s">
        <v>14</v>
      </c>
      <c r="F155" s="43" t="s">
        <v>14</v>
      </c>
      <c r="G155" s="44" t="s">
        <v>35</v>
      </c>
      <c r="H155" s="144">
        <v>0</v>
      </c>
      <c r="I155" s="45">
        <v>0</v>
      </c>
      <c r="J155" s="71">
        <v>0</v>
      </c>
      <c r="K155" s="39"/>
    </row>
    <row r="156" spans="1:11" s="28" customFormat="1" ht="15" customHeight="1" x14ac:dyDescent="0.2">
      <c r="A156" s="72"/>
      <c r="B156" s="103"/>
      <c r="C156" s="46" t="s">
        <v>32</v>
      </c>
      <c r="D156" s="43" t="s">
        <v>14</v>
      </c>
      <c r="E156" s="43" t="s">
        <v>14</v>
      </c>
      <c r="F156" s="43" t="s">
        <v>14</v>
      </c>
      <c r="G156" s="44" t="s">
        <v>37</v>
      </c>
      <c r="H156" s="144">
        <v>0</v>
      </c>
      <c r="I156" s="45">
        <v>0</v>
      </c>
      <c r="J156" s="71">
        <v>0</v>
      </c>
      <c r="K156" s="39"/>
    </row>
    <row r="157" spans="1:11" s="28" customFormat="1" ht="15" customHeight="1" x14ac:dyDescent="0.2">
      <c r="A157" s="72"/>
      <c r="B157" s="103"/>
      <c r="C157" s="46" t="s">
        <v>34</v>
      </c>
      <c r="D157" s="43" t="s">
        <v>14</v>
      </c>
      <c r="E157" s="43" t="s">
        <v>14</v>
      </c>
      <c r="F157" s="43" t="s">
        <v>14</v>
      </c>
      <c r="G157" s="44" t="s">
        <v>39</v>
      </c>
      <c r="H157" s="144">
        <v>0</v>
      </c>
      <c r="I157" s="45">
        <v>0</v>
      </c>
      <c r="J157" s="71">
        <v>0</v>
      </c>
      <c r="K157" s="39"/>
    </row>
    <row r="158" spans="1:11" s="28" customFormat="1" ht="15" customHeight="1" x14ac:dyDescent="0.2">
      <c r="A158" s="72"/>
      <c r="B158" s="103"/>
      <c r="C158" s="50" t="s">
        <v>36</v>
      </c>
      <c r="D158" s="51" t="s">
        <v>14</v>
      </c>
      <c r="E158" s="51" t="s">
        <v>14</v>
      </c>
      <c r="F158" s="51" t="s">
        <v>14</v>
      </c>
      <c r="G158" s="52" t="s">
        <v>64</v>
      </c>
      <c r="H158" s="144">
        <v>0</v>
      </c>
      <c r="I158" s="45">
        <v>0</v>
      </c>
      <c r="J158" s="71">
        <v>0</v>
      </c>
      <c r="K158" s="39"/>
    </row>
    <row r="159" spans="1:11" s="28" customFormat="1" ht="15" customHeight="1" x14ac:dyDescent="0.2">
      <c r="A159" s="72"/>
      <c r="B159" s="151" t="s">
        <v>104</v>
      </c>
      <c r="C159" s="152"/>
      <c r="D159" s="152"/>
      <c r="E159" s="152"/>
      <c r="F159" s="152"/>
      <c r="G159" s="153"/>
      <c r="H159" s="108">
        <f>+SUM(H148:H158)</f>
        <v>3347378</v>
      </c>
      <c r="I159" s="55">
        <f>+SUM(I148:I158)</f>
        <v>3823812</v>
      </c>
      <c r="J159" s="56">
        <f>+SUM(J148:J158)</f>
        <v>3589370.97</v>
      </c>
      <c r="K159" s="39"/>
    </row>
    <row r="160" spans="1:11" s="28" customFormat="1" ht="15" customHeight="1" x14ac:dyDescent="0.2">
      <c r="A160" s="72"/>
      <c r="B160" s="158" t="s">
        <v>105</v>
      </c>
      <c r="C160" s="117" t="s">
        <v>13</v>
      </c>
      <c r="D160" s="118" t="s">
        <v>14</v>
      </c>
      <c r="E160" s="118" t="s">
        <v>14</v>
      </c>
      <c r="F160" s="118" t="s">
        <v>14</v>
      </c>
      <c r="G160" s="74" t="s">
        <v>58</v>
      </c>
      <c r="H160" s="144">
        <v>5149726</v>
      </c>
      <c r="I160" s="45">
        <v>5588048</v>
      </c>
      <c r="J160" s="71">
        <v>5569769.9800000004</v>
      </c>
      <c r="K160" s="39"/>
    </row>
    <row r="161" spans="1:11" s="28" customFormat="1" ht="15" customHeight="1" x14ac:dyDescent="0.2">
      <c r="A161" s="72"/>
      <c r="B161" s="159"/>
      <c r="C161" s="46" t="s">
        <v>16</v>
      </c>
      <c r="D161" s="43" t="s">
        <v>14</v>
      </c>
      <c r="E161" s="43" t="s">
        <v>14</v>
      </c>
      <c r="F161" s="43" t="s">
        <v>14</v>
      </c>
      <c r="G161" s="44" t="s">
        <v>59</v>
      </c>
      <c r="H161" s="144">
        <v>202763</v>
      </c>
      <c r="I161" s="45">
        <v>607459</v>
      </c>
      <c r="J161" s="71">
        <v>442101.07999999996</v>
      </c>
      <c r="K161" s="39"/>
    </row>
    <row r="162" spans="1:11" s="28" customFormat="1" ht="15" customHeight="1" x14ac:dyDescent="0.2">
      <c r="A162" s="72"/>
      <c r="B162" s="103"/>
      <c r="C162" s="46" t="s">
        <v>18</v>
      </c>
      <c r="D162" s="43" t="s">
        <v>14</v>
      </c>
      <c r="E162" s="43" t="s">
        <v>14</v>
      </c>
      <c r="F162" s="43" t="s">
        <v>14</v>
      </c>
      <c r="G162" s="44" t="s">
        <v>60</v>
      </c>
      <c r="H162" s="144">
        <v>0</v>
      </c>
      <c r="I162" s="45">
        <v>0</v>
      </c>
      <c r="J162" s="71">
        <v>0</v>
      </c>
      <c r="K162" s="39"/>
    </row>
    <row r="163" spans="1:11" s="28" customFormat="1" ht="15" customHeight="1" x14ac:dyDescent="0.2">
      <c r="A163" s="72"/>
      <c r="B163" s="103"/>
      <c r="C163" s="46" t="s">
        <v>20</v>
      </c>
      <c r="D163" s="43" t="s">
        <v>14</v>
      </c>
      <c r="E163" s="43" t="s">
        <v>14</v>
      </c>
      <c r="F163" s="43" t="s">
        <v>14</v>
      </c>
      <c r="G163" s="44" t="s">
        <v>25</v>
      </c>
      <c r="H163" s="144">
        <v>0</v>
      </c>
      <c r="I163" s="45">
        <v>21293</v>
      </c>
      <c r="J163" s="71">
        <v>19160.84</v>
      </c>
      <c r="K163" s="39"/>
    </row>
    <row r="164" spans="1:11" s="28" customFormat="1" ht="15" customHeight="1" x14ac:dyDescent="0.2">
      <c r="A164" s="72"/>
      <c r="B164" s="103"/>
      <c r="C164" s="46" t="s">
        <v>22</v>
      </c>
      <c r="D164" s="43" t="s">
        <v>14</v>
      </c>
      <c r="E164" s="43" t="s">
        <v>14</v>
      </c>
      <c r="F164" s="43" t="s">
        <v>14</v>
      </c>
      <c r="G164" s="44" t="s">
        <v>61</v>
      </c>
      <c r="H164" s="144">
        <v>0</v>
      </c>
      <c r="I164" s="45">
        <v>0</v>
      </c>
      <c r="J164" s="71">
        <v>0</v>
      </c>
      <c r="K164" s="39"/>
    </row>
    <row r="165" spans="1:11" s="28" customFormat="1" ht="15" customHeight="1" x14ac:dyDescent="0.2">
      <c r="A165" s="72"/>
      <c r="B165" s="103"/>
      <c r="C165" s="46" t="s">
        <v>24</v>
      </c>
      <c r="D165" s="43" t="s">
        <v>14</v>
      </c>
      <c r="E165" s="43" t="s">
        <v>14</v>
      </c>
      <c r="F165" s="43" t="s">
        <v>14</v>
      </c>
      <c r="G165" s="44" t="s">
        <v>62</v>
      </c>
      <c r="H165" s="144">
        <v>0</v>
      </c>
      <c r="I165" s="45">
        <v>6970</v>
      </c>
      <c r="J165" s="71">
        <v>2698.64</v>
      </c>
      <c r="K165" s="39"/>
    </row>
    <row r="166" spans="1:11" s="28" customFormat="1" ht="15" customHeight="1" x14ac:dyDescent="0.2">
      <c r="A166" s="72"/>
      <c r="B166" s="103"/>
      <c r="C166" s="46" t="s">
        <v>28</v>
      </c>
      <c r="D166" s="43" t="s">
        <v>14</v>
      </c>
      <c r="E166" s="43" t="s">
        <v>14</v>
      </c>
      <c r="F166" s="43" t="s">
        <v>14</v>
      </c>
      <c r="G166" s="44" t="s">
        <v>63</v>
      </c>
      <c r="H166" s="144">
        <v>200</v>
      </c>
      <c r="I166" s="45">
        <v>133671</v>
      </c>
      <c r="J166" s="71">
        <v>8292.0299999999988</v>
      </c>
      <c r="K166" s="39"/>
    </row>
    <row r="167" spans="1:11" s="28" customFormat="1" ht="15" customHeight="1" x14ac:dyDescent="0.2">
      <c r="A167" s="72"/>
      <c r="B167" s="103"/>
      <c r="C167" s="46" t="s">
        <v>30</v>
      </c>
      <c r="D167" s="43" t="s">
        <v>14</v>
      </c>
      <c r="E167" s="43" t="s">
        <v>14</v>
      </c>
      <c r="F167" s="43" t="s">
        <v>14</v>
      </c>
      <c r="G167" s="44" t="s">
        <v>35</v>
      </c>
      <c r="H167" s="144">
        <v>0</v>
      </c>
      <c r="I167" s="45">
        <v>0</v>
      </c>
      <c r="J167" s="71">
        <v>0</v>
      </c>
      <c r="K167" s="39"/>
    </row>
    <row r="168" spans="1:11" s="28" customFormat="1" ht="15" customHeight="1" x14ac:dyDescent="0.2">
      <c r="A168" s="72"/>
      <c r="B168" s="103"/>
      <c r="C168" s="46" t="s">
        <v>32</v>
      </c>
      <c r="D168" s="43" t="s">
        <v>14</v>
      </c>
      <c r="E168" s="43" t="s">
        <v>14</v>
      </c>
      <c r="F168" s="43" t="s">
        <v>14</v>
      </c>
      <c r="G168" s="44" t="s">
        <v>37</v>
      </c>
      <c r="H168" s="144">
        <v>0</v>
      </c>
      <c r="I168" s="45">
        <v>0</v>
      </c>
      <c r="J168" s="71">
        <v>0</v>
      </c>
      <c r="K168" s="39"/>
    </row>
    <row r="169" spans="1:11" s="28" customFormat="1" ht="15" customHeight="1" x14ac:dyDescent="0.2">
      <c r="A169" s="72"/>
      <c r="B169" s="103"/>
      <c r="C169" s="46" t="s">
        <v>34</v>
      </c>
      <c r="D169" s="43" t="s">
        <v>14</v>
      </c>
      <c r="E169" s="43" t="s">
        <v>14</v>
      </c>
      <c r="F169" s="43" t="s">
        <v>14</v>
      </c>
      <c r="G169" s="44" t="s">
        <v>39</v>
      </c>
      <c r="H169" s="144">
        <v>0</v>
      </c>
      <c r="I169" s="45">
        <v>0</v>
      </c>
      <c r="J169" s="71">
        <v>0</v>
      </c>
      <c r="K169" s="39"/>
    </row>
    <row r="170" spans="1:11" s="28" customFormat="1" ht="15" customHeight="1" x14ac:dyDescent="0.2">
      <c r="A170" s="72"/>
      <c r="B170" s="103"/>
      <c r="C170" s="50" t="s">
        <v>36</v>
      </c>
      <c r="D170" s="51" t="s">
        <v>14</v>
      </c>
      <c r="E170" s="51" t="s">
        <v>14</v>
      </c>
      <c r="F170" s="51" t="s">
        <v>14</v>
      </c>
      <c r="G170" s="52" t="s">
        <v>64</v>
      </c>
      <c r="H170" s="144">
        <v>0</v>
      </c>
      <c r="I170" s="45">
        <v>0</v>
      </c>
      <c r="J170" s="71">
        <v>0</v>
      </c>
      <c r="K170" s="39"/>
    </row>
    <row r="171" spans="1:11" s="28" customFormat="1" ht="15" customHeight="1" x14ac:dyDescent="0.2">
      <c r="A171" s="72"/>
      <c r="B171" s="151" t="s">
        <v>106</v>
      </c>
      <c r="C171" s="152"/>
      <c r="D171" s="152"/>
      <c r="E171" s="152"/>
      <c r="F171" s="152"/>
      <c r="G171" s="153"/>
      <c r="H171" s="108">
        <f>+SUM(H160:H170)</f>
        <v>5352689</v>
      </c>
      <c r="I171" s="55">
        <f>+SUM(I160:I170)</f>
        <v>6357441</v>
      </c>
      <c r="J171" s="56">
        <f>+SUM(J160:J170)</f>
        <v>6042022.5700000003</v>
      </c>
      <c r="K171" s="39"/>
    </row>
    <row r="172" spans="1:11" s="28" customFormat="1" ht="15" customHeight="1" x14ac:dyDescent="0.2">
      <c r="A172" s="72"/>
      <c r="B172" s="158" t="s">
        <v>107</v>
      </c>
      <c r="C172" s="117" t="s">
        <v>13</v>
      </c>
      <c r="D172" s="118" t="s">
        <v>14</v>
      </c>
      <c r="E172" s="118" t="s">
        <v>14</v>
      </c>
      <c r="F172" s="118" t="s">
        <v>14</v>
      </c>
      <c r="G172" s="74" t="s">
        <v>58</v>
      </c>
      <c r="H172" s="144">
        <v>5244000</v>
      </c>
      <c r="I172" s="45">
        <v>5638978</v>
      </c>
      <c r="J172" s="71">
        <v>5615122.1400000006</v>
      </c>
      <c r="K172" s="39"/>
    </row>
    <row r="173" spans="1:11" s="28" customFormat="1" ht="15" customHeight="1" x14ac:dyDescent="0.2">
      <c r="A173" s="72"/>
      <c r="B173" s="159"/>
      <c r="C173" s="46" t="s">
        <v>16</v>
      </c>
      <c r="D173" s="43" t="s">
        <v>14</v>
      </c>
      <c r="E173" s="43" t="s">
        <v>14</v>
      </c>
      <c r="F173" s="43" t="s">
        <v>14</v>
      </c>
      <c r="G173" s="44" t="s">
        <v>59</v>
      </c>
      <c r="H173" s="144">
        <v>310515</v>
      </c>
      <c r="I173" s="45">
        <v>627760</v>
      </c>
      <c r="J173" s="71">
        <v>433825.43</v>
      </c>
      <c r="K173" s="39"/>
    </row>
    <row r="174" spans="1:11" s="28" customFormat="1" ht="15" customHeight="1" x14ac:dyDescent="0.2">
      <c r="A174" s="72"/>
      <c r="B174" s="103"/>
      <c r="C174" s="46" t="s">
        <v>18</v>
      </c>
      <c r="D174" s="43" t="s">
        <v>14</v>
      </c>
      <c r="E174" s="43" t="s">
        <v>14</v>
      </c>
      <c r="F174" s="43" t="s">
        <v>14</v>
      </c>
      <c r="G174" s="44" t="s">
        <v>60</v>
      </c>
      <c r="H174" s="144">
        <v>0</v>
      </c>
      <c r="I174" s="45">
        <v>0</v>
      </c>
      <c r="J174" s="71">
        <v>0</v>
      </c>
      <c r="K174" s="39"/>
    </row>
    <row r="175" spans="1:11" s="28" customFormat="1" ht="15" customHeight="1" x14ac:dyDescent="0.2">
      <c r="A175" s="72"/>
      <c r="B175" s="103"/>
      <c r="C175" s="46" t="s">
        <v>20</v>
      </c>
      <c r="D175" s="43" t="s">
        <v>14</v>
      </c>
      <c r="E175" s="43" t="s">
        <v>14</v>
      </c>
      <c r="F175" s="43" t="s">
        <v>14</v>
      </c>
      <c r="G175" s="44" t="s">
        <v>25</v>
      </c>
      <c r="H175" s="144">
        <v>0</v>
      </c>
      <c r="I175" s="45">
        <v>25000</v>
      </c>
      <c r="J175" s="71">
        <v>22951.79</v>
      </c>
      <c r="K175" s="39"/>
    </row>
    <row r="176" spans="1:11" s="28" customFormat="1" ht="15" customHeight="1" x14ac:dyDescent="0.2">
      <c r="A176" s="72"/>
      <c r="B176" s="103"/>
      <c r="C176" s="46" t="s">
        <v>22</v>
      </c>
      <c r="D176" s="43" t="s">
        <v>14</v>
      </c>
      <c r="E176" s="43" t="s">
        <v>14</v>
      </c>
      <c r="F176" s="43" t="s">
        <v>14</v>
      </c>
      <c r="G176" s="44" t="s">
        <v>61</v>
      </c>
      <c r="H176" s="144">
        <v>0</v>
      </c>
      <c r="I176" s="45">
        <v>0</v>
      </c>
      <c r="J176" s="71">
        <v>0</v>
      </c>
      <c r="K176" s="39"/>
    </row>
    <row r="177" spans="1:11" s="28" customFormat="1" ht="15" customHeight="1" x14ac:dyDescent="0.2">
      <c r="A177" s="72"/>
      <c r="B177" s="103"/>
      <c r="C177" s="46" t="s">
        <v>24</v>
      </c>
      <c r="D177" s="43" t="s">
        <v>14</v>
      </c>
      <c r="E177" s="43" t="s">
        <v>14</v>
      </c>
      <c r="F177" s="43" t="s">
        <v>14</v>
      </c>
      <c r="G177" s="44" t="s">
        <v>62</v>
      </c>
      <c r="H177" s="144">
        <v>0</v>
      </c>
      <c r="I177" s="45">
        <v>3</v>
      </c>
      <c r="J177" s="71">
        <v>2.96</v>
      </c>
      <c r="K177" s="39"/>
    </row>
    <row r="178" spans="1:11" s="28" customFormat="1" ht="15" customHeight="1" x14ac:dyDescent="0.2">
      <c r="A178" s="72"/>
      <c r="B178" s="103"/>
      <c r="C178" s="46" t="s">
        <v>28</v>
      </c>
      <c r="D178" s="43" t="s">
        <v>14</v>
      </c>
      <c r="E178" s="43" t="s">
        <v>14</v>
      </c>
      <c r="F178" s="43" t="s">
        <v>14</v>
      </c>
      <c r="G178" s="44" t="s">
        <v>63</v>
      </c>
      <c r="H178" s="144">
        <v>10081</v>
      </c>
      <c r="I178" s="45">
        <v>164232</v>
      </c>
      <c r="J178" s="71">
        <v>21312.52</v>
      </c>
      <c r="K178" s="39"/>
    </row>
    <row r="179" spans="1:11" s="28" customFormat="1" ht="15" customHeight="1" x14ac:dyDescent="0.2">
      <c r="A179" s="72"/>
      <c r="B179" s="103"/>
      <c r="C179" s="46" t="s">
        <v>30</v>
      </c>
      <c r="D179" s="43" t="s">
        <v>14</v>
      </c>
      <c r="E179" s="43" t="s">
        <v>14</v>
      </c>
      <c r="F179" s="43" t="s">
        <v>14</v>
      </c>
      <c r="G179" s="44" t="s">
        <v>35</v>
      </c>
      <c r="H179" s="144">
        <v>0</v>
      </c>
      <c r="I179" s="45">
        <v>0</v>
      </c>
      <c r="J179" s="71">
        <v>0</v>
      </c>
      <c r="K179" s="39"/>
    </row>
    <row r="180" spans="1:11" s="28" customFormat="1" ht="15" customHeight="1" x14ac:dyDescent="0.2">
      <c r="A180" s="72"/>
      <c r="B180" s="103"/>
      <c r="C180" s="46" t="s">
        <v>32</v>
      </c>
      <c r="D180" s="43" t="s">
        <v>14</v>
      </c>
      <c r="E180" s="43" t="s">
        <v>14</v>
      </c>
      <c r="F180" s="43" t="s">
        <v>14</v>
      </c>
      <c r="G180" s="44" t="s">
        <v>37</v>
      </c>
      <c r="H180" s="144">
        <v>0</v>
      </c>
      <c r="I180" s="45">
        <v>0</v>
      </c>
      <c r="J180" s="71">
        <v>0</v>
      </c>
      <c r="K180" s="39"/>
    </row>
    <row r="181" spans="1:11" s="28" customFormat="1" ht="15" customHeight="1" x14ac:dyDescent="0.2">
      <c r="A181" s="72"/>
      <c r="B181" s="103"/>
      <c r="C181" s="46" t="s">
        <v>34</v>
      </c>
      <c r="D181" s="43" t="s">
        <v>14</v>
      </c>
      <c r="E181" s="43" t="s">
        <v>14</v>
      </c>
      <c r="F181" s="43" t="s">
        <v>14</v>
      </c>
      <c r="G181" s="44" t="s">
        <v>39</v>
      </c>
      <c r="H181" s="144">
        <v>0</v>
      </c>
      <c r="I181" s="45">
        <v>0</v>
      </c>
      <c r="J181" s="71">
        <v>0</v>
      </c>
      <c r="K181" s="39"/>
    </row>
    <row r="182" spans="1:11" s="28" customFormat="1" ht="15" customHeight="1" x14ac:dyDescent="0.2">
      <c r="A182" s="72"/>
      <c r="B182" s="103"/>
      <c r="C182" s="50" t="s">
        <v>36</v>
      </c>
      <c r="D182" s="51" t="s">
        <v>14</v>
      </c>
      <c r="E182" s="51" t="s">
        <v>14</v>
      </c>
      <c r="F182" s="51" t="s">
        <v>14</v>
      </c>
      <c r="G182" s="52" t="s">
        <v>64</v>
      </c>
      <c r="H182" s="144">
        <v>0</v>
      </c>
      <c r="I182" s="45">
        <v>0</v>
      </c>
      <c r="J182" s="71">
        <v>0</v>
      </c>
      <c r="K182" s="39"/>
    </row>
    <row r="183" spans="1:11" s="28" customFormat="1" ht="15" customHeight="1" x14ac:dyDescent="0.2">
      <c r="A183" s="72"/>
      <c r="B183" s="151" t="s">
        <v>108</v>
      </c>
      <c r="C183" s="152"/>
      <c r="D183" s="152"/>
      <c r="E183" s="152"/>
      <c r="F183" s="152"/>
      <c r="G183" s="153"/>
      <c r="H183" s="108">
        <f>+SUM(H172:H182)</f>
        <v>5564596</v>
      </c>
      <c r="I183" s="55">
        <f>+SUM(I172:I182)</f>
        <v>6455973</v>
      </c>
      <c r="J183" s="56">
        <f>+SUM(J172:J182)</f>
        <v>6093214.8399999999</v>
      </c>
      <c r="K183" s="39"/>
    </row>
    <row r="184" spans="1:11" s="28" customFormat="1" ht="15" customHeight="1" x14ac:dyDescent="0.2">
      <c r="A184" s="72"/>
      <c r="B184" s="158" t="s">
        <v>109</v>
      </c>
      <c r="C184" s="117" t="s">
        <v>13</v>
      </c>
      <c r="D184" s="118" t="s">
        <v>14</v>
      </c>
      <c r="E184" s="118" t="s">
        <v>14</v>
      </c>
      <c r="F184" s="118" t="s">
        <v>14</v>
      </c>
      <c r="G184" s="74" t="s">
        <v>58</v>
      </c>
      <c r="H184" s="144">
        <v>3287237</v>
      </c>
      <c r="I184" s="45">
        <v>3657889</v>
      </c>
      <c r="J184" s="71">
        <v>3642575.42</v>
      </c>
      <c r="K184" s="39"/>
    </row>
    <row r="185" spans="1:11" s="28" customFormat="1" ht="15" customHeight="1" x14ac:dyDescent="0.2">
      <c r="A185" s="72"/>
      <c r="B185" s="159"/>
      <c r="C185" s="46" t="s">
        <v>16</v>
      </c>
      <c r="D185" s="43" t="s">
        <v>14</v>
      </c>
      <c r="E185" s="43" t="s">
        <v>14</v>
      </c>
      <c r="F185" s="43" t="s">
        <v>14</v>
      </c>
      <c r="G185" s="44" t="s">
        <v>59</v>
      </c>
      <c r="H185" s="144">
        <v>204232</v>
      </c>
      <c r="I185" s="45">
        <v>551665</v>
      </c>
      <c r="J185" s="71">
        <v>400083.01</v>
      </c>
      <c r="K185" s="39"/>
    </row>
    <row r="186" spans="1:11" s="28" customFormat="1" ht="15" customHeight="1" x14ac:dyDescent="0.2">
      <c r="A186" s="72"/>
      <c r="B186" s="103"/>
      <c r="C186" s="46" t="s">
        <v>18</v>
      </c>
      <c r="D186" s="43" t="s">
        <v>14</v>
      </c>
      <c r="E186" s="43" t="s">
        <v>14</v>
      </c>
      <c r="F186" s="43" t="s">
        <v>14</v>
      </c>
      <c r="G186" s="44" t="s">
        <v>60</v>
      </c>
      <c r="H186" s="144">
        <v>0</v>
      </c>
      <c r="I186" s="45">
        <v>0</v>
      </c>
      <c r="J186" s="71">
        <v>0</v>
      </c>
      <c r="K186" s="39"/>
    </row>
    <row r="187" spans="1:11" s="28" customFormat="1" ht="15" customHeight="1" x14ac:dyDescent="0.2">
      <c r="A187" s="72"/>
      <c r="B187" s="103"/>
      <c r="C187" s="46" t="s">
        <v>20</v>
      </c>
      <c r="D187" s="43" t="s">
        <v>14</v>
      </c>
      <c r="E187" s="43" t="s">
        <v>14</v>
      </c>
      <c r="F187" s="43" t="s">
        <v>14</v>
      </c>
      <c r="G187" s="44" t="s">
        <v>25</v>
      </c>
      <c r="H187" s="144">
        <v>0</v>
      </c>
      <c r="I187" s="45">
        <v>8147</v>
      </c>
      <c r="J187" s="71">
        <v>7658.6900000000005</v>
      </c>
      <c r="K187" s="39"/>
    </row>
    <row r="188" spans="1:11" s="28" customFormat="1" ht="15" customHeight="1" x14ac:dyDescent="0.2">
      <c r="A188" s="72"/>
      <c r="B188" s="103"/>
      <c r="C188" s="46" t="s">
        <v>22</v>
      </c>
      <c r="D188" s="43" t="s">
        <v>14</v>
      </c>
      <c r="E188" s="43" t="s">
        <v>14</v>
      </c>
      <c r="F188" s="43" t="s">
        <v>14</v>
      </c>
      <c r="G188" s="44" t="s">
        <v>61</v>
      </c>
      <c r="H188" s="144">
        <v>0</v>
      </c>
      <c r="I188" s="45">
        <v>0</v>
      </c>
      <c r="J188" s="71">
        <v>0</v>
      </c>
      <c r="K188" s="39"/>
    </row>
    <row r="189" spans="1:11" s="28" customFormat="1" ht="15" customHeight="1" x14ac:dyDescent="0.2">
      <c r="A189" s="72"/>
      <c r="B189" s="103"/>
      <c r="C189" s="46" t="s">
        <v>24</v>
      </c>
      <c r="D189" s="43" t="s">
        <v>14</v>
      </c>
      <c r="E189" s="43" t="s">
        <v>14</v>
      </c>
      <c r="F189" s="43" t="s">
        <v>14</v>
      </c>
      <c r="G189" s="44" t="s">
        <v>62</v>
      </c>
      <c r="H189" s="144">
        <v>6200</v>
      </c>
      <c r="I189" s="45">
        <v>3222</v>
      </c>
      <c r="J189" s="71">
        <v>2656.75</v>
      </c>
      <c r="K189" s="39"/>
    </row>
    <row r="190" spans="1:11" s="28" customFormat="1" ht="15" customHeight="1" x14ac:dyDescent="0.2">
      <c r="A190" s="72"/>
      <c r="B190" s="103"/>
      <c r="C190" s="46" t="s">
        <v>28</v>
      </c>
      <c r="D190" s="43" t="s">
        <v>14</v>
      </c>
      <c r="E190" s="43" t="s">
        <v>14</v>
      </c>
      <c r="F190" s="43" t="s">
        <v>14</v>
      </c>
      <c r="G190" s="44" t="s">
        <v>63</v>
      </c>
      <c r="H190" s="144">
        <v>7000</v>
      </c>
      <c r="I190" s="45">
        <v>78555</v>
      </c>
      <c r="J190" s="71">
        <v>2438.46</v>
      </c>
      <c r="K190" s="39"/>
    </row>
    <row r="191" spans="1:11" s="28" customFormat="1" ht="15" customHeight="1" x14ac:dyDescent="0.2">
      <c r="A191" s="72"/>
      <c r="B191" s="103"/>
      <c r="C191" s="46" t="s">
        <v>30</v>
      </c>
      <c r="D191" s="43" t="s">
        <v>14</v>
      </c>
      <c r="E191" s="43" t="s">
        <v>14</v>
      </c>
      <c r="F191" s="43" t="s">
        <v>14</v>
      </c>
      <c r="G191" s="44" t="s">
        <v>35</v>
      </c>
      <c r="H191" s="144">
        <v>0</v>
      </c>
      <c r="I191" s="45">
        <v>0</v>
      </c>
      <c r="J191" s="71">
        <v>0</v>
      </c>
      <c r="K191" s="39"/>
    </row>
    <row r="192" spans="1:11" s="28" customFormat="1" ht="15" customHeight="1" x14ac:dyDescent="0.2">
      <c r="A192" s="72"/>
      <c r="B192" s="103"/>
      <c r="C192" s="46" t="s">
        <v>32</v>
      </c>
      <c r="D192" s="43" t="s">
        <v>14</v>
      </c>
      <c r="E192" s="43" t="s">
        <v>14</v>
      </c>
      <c r="F192" s="43" t="s">
        <v>14</v>
      </c>
      <c r="G192" s="44" t="s">
        <v>37</v>
      </c>
      <c r="H192" s="144">
        <v>0</v>
      </c>
      <c r="I192" s="45">
        <v>0</v>
      </c>
      <c r="J192" s="71">
        <v>0</v>
      </c>
      <c r="K192" s="39"/>
    </row>
    <row r="193" spans="1:11" s="28" customFormat="1" ht="15" customHeight="1" x14ac:dyDescent="0.2">
      <c r="A193" s="72"/>
      <c r="B193" s="103"/>
      <c r="C193" s="46" t="s">
        <v>34</v>
      </c>
      <c r="D193" s="43" t="s">
        <v>14</v>
      </c>
      <c r="E193" s="43" t="s">
        <v>14</v>
      </c>
      <c r="F193" s="43" t="s">
        <v>14</v>
      </c>
      <c r="G193" s="44" t="s">
        <v>39</v>
      </c>
      <c r="H193" s="144">
        <v>0</v>
      </c>
      <c r="I193" s="45">
        <v>0</v>
      </c>
      <c r="J193" s="71">
        <v>0</v>
      </c>
      <c r="K193" s="39"/>
    </row>
    <row r="194" spans="1:11" s="28" customFormat="1" ht="15" customHeight="1" x14ac:dyDescent="0.2">
      <c r="A194" s="72"/>
      <c r="B194" s="103"/>
      <c r="C194" s="50" t="s">
        <v>36</v>
      </c>
      <c r="D194" s="51" t="s">
        <v>14</v>
      </c>
      <c r="E194" s="51" t="s">
        <v>14</v>
      </c>
      <c r="F194" s="51" t="s">
        <v>14</v>
      </c>
      <c r="G194" s="52" t="s">
        <v>64</v>
      </c>
      <c r="H194" s="144">
        <v>0</v>
      </c>
      <c r="I194" s="45">
        <v>0</v>
      </c>
      <c r="J194" s="71">
        <v>0</v>
      </c>
      <c r="K194" s="39"/>
    </row>
    <row r="195" spans="1:11" s="28" customFormat="1" ht="15" customHeight="1" x14ac:dyDescent="0.2">
      <c r="A195" s="72"/>
      <c r="B195" s="151" t="s">
        <v>110</v>
      </c>
      <c r="C195" s="152"/>
      <c r="D195" s="152"/>
      <c r="E195" s="152"/>
      <c r="F195" s="152"/>
      <c r="G195" s="153"/>
      <c r="H195" s="108">
        <f>+SUM(H184:H194)</f>
        <v>3504669</v>
      </c>
      <c r="I195" s="55">
        <f>+SUM(I184:I194)</f>
        <v>4299478</v>
      </c>
      <c r="J195" s="56">
        <f>+SUM(J184:J194)</f>
        <v>4055412.3299999996</v>
      </c>
      <c r="K195" s="39"/>
    </row>
    <row r="196" spans="1:11" s="28" customFormat="1" ht="15" customHeight="1" x14ac:dyDescent="0.2">
      <c r="A196" s="72"/>
      <c r="B196" s="158" t="s">
        <v>111</v>
      </c>
      <c r="C196" s="117" t="s">
        <v>13</v>
      </c>
      <c r="D196" s="118" t="s">
        <v>14</v>
      </c>
      <c r="E196" s="118" t="s">
        <v>14</v>
      </c>
      <c r="F196" s="118" t="s">
        <v>14</v>
      </c>
      <c r="G196" s="74" t="s">
        <v>58</v>
      </c>
      <c r="H196" s="144">
        <v>8308071</v>
      </c>
      <c r="I196" s="45">
        <v>9253612</v>
      </c>
      <c r="J196" s="71">
        <v>9216231.2800000012</v>
      </c>
      <c r="K196" s="39"/>
    </row>
    <row r="197" spans="1:11" s="28" customFormat="1" ht="15" customHeight="1" x14ac:dyDescent="0.2">
      <c r="A197" s="72"/>
      <c r="B197" s="159"/>
      <c r="C197" s="46" t="s">
        <v>16</v>
      </c>
      <c r="D197" s="43" t="s">
        <v>14</v>
      </c>
      <c r="E197" s="43" t="s">
        <v>14</v>
      </c>
      <c r="F197" s="43" t="s">
        <v>14</v>
      </c>
      <c r="G197" s="44" t="s">
        <v>59</v>
      </c>
      <c r="H197" s="144">
        <v>323761</v>
      </c>
      <c r="I197" s="45">
        <v>873035</v>
      </c>
      <c r="J197" s="71">
        <v>709082.81</v>
      </c>
      <c r="K197" s="39"/>
    </row>
    <row r="198" spans="1:11" s="28" customFormat="1" ht="15" customHeight="1" x14ac:dyDescent="0.2">
      <c r="A198" s="72"/>
      <c r="B198" s="103"/>
      <c r="C198" s="46" t="s">
        <v>18</v>
      </c>
      <c r="D198" s="43" t="s">
        <v>14</v>
      </c>
      <c r="E198" s="43" t="s">
        <v>14</v>
      </c>
      <c r="F198" s="43" t="s">
        <v>14</v>
      </c>
      <c r="G198" s="44" t="s">
        <v>60</v>
      </c>
      <c r="H198" s="144">
        <v>0</v>
      </c>
      <c r="I198" s="45">
        <v>0</v>
      </c>
      <c r="J198" s="71">
        <v>0</v>
      </c>
      <c r="K198" s="39"/>
    </row>
    <row r="199" spans="1:11" s="28" customFormat="1" ht="15" customHeight="1" x14ac:dyDescent="0.2">
      <c r="A199" s="72"/>
      <c r="B199" s="103"/>
      <c r="C199" s="46" t="s">
        <v>20</v>
      </c>
      <c r="D199" s="43" t="s">
        <v>14</v>
      </c>
      <c r="E199" s="43" t="s">
        <v>14</v>
      </c>
      <c r="F199" s="43" t="s">
        <v>14</v>
      </c>
      <c r="G199" s="44" t="s">
        <v>25</v>
      </c>
      <c r="H199" s="144">
        <v>0</v>
      </c>
      <c r="I199" s="45">
        <v>48967</v>
      </c>
      <c r="J199" s="71">
        <v>48551.33</v>
      </c>
      <c r="K199" s="39"/>
    </row>
    <row r="200" spans="1:11" s="28" customFormat="1" ht="15" customHeight="1" x14ac:dyDescent="0.2">
      <c r="A200" s="72"/>
      <c r="B200" s="103"/>
      <c r="C200" s="46" t="s">
        <v>22</v>
      </c>
      <c r="D200" s="43" t="s">
        <v>14</v>
      </c>
      <c r="E200" s="43" t="s">
        <v>14</v>
      </c>
      <c r="F200" s="43" t="s">
        <v>14</v>
      </c>
      <c r="G200" s="44" t="s">
        <v>61</v>
      </c>
      <c r="H200" s="144">
        <v>0</v>
      </c>
      <c r="I200" s="45">
        <v>0</v>
      </c>
      <c r="J200" s="71">
        <v>0</v>
      </c>
      <c r="K200" s="39"/>
    </row>
    <row r="201" spans="1:11" s="28" customFormat="1" ht="15" customHeight="1" x14ac:dyDescent="0.2">
      <c r="A201" s="72"/>
      <c r="B201" s="103"/>
      <c r="C201" s="46" t="s">
        <v>24</v>
      </c>
      <c r="D201" s="43" t="s">
        <v>14</v>
      </c>
      <c r="E201" s="43" t="s">
        <v>14</v>
      </c>
      <c r="F201" s="43" t="s">
        <v>14</v>
      </c>
      <c r="G201" s="44" t="s">
        <v>62</v>
      </c>
      <c r="H201" s="144">
        <v>0</v>
      </c>
      <c r="I201" s="45">
        <v>5573</v>
      </c>
      <c r="J201" s="71">
        <v>5572.36</v>
      </c>
      <c r="K201" s="39"/>
    </row>
    <row r="202" spans="1:11" s="28" customFormat="1" ht="15" customHeight="1" x14ac:dyDescent="0.2">
      <c r="A202" s="72"/>
      <c r="B202" s="103"/>
      <c r="C202" s="46" t="s">
        <v>28</v>
      </c>
      <c r="D202" s="43" t="s">
        <v>14</v>
      </c>
      <c r="E202" s="43" t="s">
        <v>14</v>
      </c>
      <c r="F202" s="43" t="s">
        <v>14</v>
      </c>
      <c r="G202" s="44" t="s">
        <v>63</v>
      </c>
      <c r="H202" s="144">
        <v>4550</v>
      </c>
      <c r="I202" s="45">
        <v>144544</v>
      </c>
      <c r="J202" s="71">
        <v>4143.3100000000004</v>
      </c>
      <c r="K202" s="39"/>
    </row>
    <row r="203" spans="1:11" s="28" customFormat="1" ht="15" customHeight="1" x14ac:dyDescent="0.2">
      <c r="A203" s="72"/>
      <c r="B203" s="103"/>
      <c r="C203" s="46" t="s">
        <v>30</v>
      </c>
      <c r="D203" s="43" t="s">
        <v>14</v>
      </c>
      <c r="E203" s="43" t="s">
        <v>14</v>
      </c>
      <c r="F203" s="43" t="s">
        <v>14</v>
      </c>
      <c r="G203" s="44" t="s">
        <v>35</v>
      </c>
      <c r="H203" s="144">
        <v>0</v>
      </c>
      <c r="I203" s="45">
        <v>0</v>
      </c>
      <c r="J203" s="71">
        <v>0</v>
      </c>
      <c r="K203" s="39"/>
    </row>
    <row r="204" spans="1:11" s="28" customFormat="1" ht="15" customHeight="1" x14ac:dyDescent="0.2">
      <c r="A204" s="72"/>
      <c r="B204" s="103"/>
      <c r="C204" s="46" t="s">
        <v>32</v>
      </c>
      <c r="D204" s="43" t="s">
        <v>14</v>
      </c>
      <c r="E204" s="43" t="s">
        <v>14</v>
      </c>
      <c r="F204" s="43" t="s">
        <v>14</v>
      </c>
      <c r="G204" s="44" t="s">
        <v>37</v>
      </c>
      <c r="H204" s="144">
        <v>0</v>
      </c>
      <c r="I204" s="45">
        <v>0</v>
      </c>
      <c r="J204" s="71">
        <v>0</v>
      </c>
      <c r="K204" s="39"/>
    </row>
    <row r="205" spans="1:11" s="28" customFormat="1" ht="15" customHeight="1" x14ac:dyDescent="0.2">
      <c r="A205" s="72"/>
      <c r="B205" s="103"/>
      <c r="C205" s="46" t="s">
        <v>34</v>
      </c>
      <c r="D205" s="43" t="s">
        <v>14</v>
      </c>
      <c r="E205" s="43" t="s">
        <v>14</v>
      </c>
      <c r="F205" s="43" t="s">
        <v>14</v>
      </c>
      <c r="G205" s="44" t="s">
        <v>39</v>
      </c>
      <c r="H205" s="144">
        <v>0</v>
      </c>
      <c r="I205" s="45">
        <v>0</v>
      </c>
      <c r="J205" s="71">
        <v>0</v>
      </c>
      <c r="K205" s="39"/>
    </row>
    <row r="206" spans="1:11" s="28" customFormat="1" ht="15" customHeight="1" x14ac:dyDescent="0.2">
      <c r="A206" s="72"/>
      <c r="B206" s="103"/>
      <c r="C206" s="50" t="s">
        <v>36</v>
      </c>
      <c r="D206" s="51" t="s">
        <v>14</v>
      </c>
      <c r="E206" s="51" t="s">
        <v>14</v>
      </c>
      <c r="F206" s="51" t="s">
        <v>14</v>
      </c>
      <c r="G206" s="52" t="s">
        <v>64</v>
      </c>
      <c r="H206" s="144">
        <v>0</v>
      </c>
      <c r="I206" s="45">
        <v>0</v>
      </c>
      <c r="J206" s="71">
        <v>0</v>
      </c>
      <c r="K206" s="39"/>
    </row>
    <row r="207" spans="1:11" s="28" customFormat="1" ht="15" customHeight="1" x14ac:dyDescent="0.2">
      <c r="A207" s="72"/>
      <c r="B207" s="151" t="s">
        <v>112</v>
      </c>
      <c r="C207" s="152"/>
      <c r="D207" s="152"/>
      <c r="E207" s="152"/>
      <c r="F207" s="152"/>
      <c r="G207" s="153"/>
      <c r="H207" s="108">
        <f>+SUM(H196:H206)</f>
        <v>8636382</v>
      </c>
      <c r="I207" s="55">
        <f>+SUM(I196:I206)</f>
        <v>10325731</v>
      </c>
      <c r="J207" s="56">
        <f>+SUM(J196:J206)</f>
        <v>9983581.0900000017</v>
      </c>
      <c r="K207" s="39"/>
    </row>
    <row r="208" spans="1:11" s="28" customFormat="1" ht="15" customHeight="1" x14ac:dyDescent="0.2">
      <c r="A208" s="72"/>
      <c r="B208" s="158" t="s">
        <v>113</v>
      </c>
      <c r="C208" s="117" t="s">
        <v>13</v>
      </c>
      <c r="D208" s="118" t="s">
        <v>14</v>
      </c>
      <c r="E208" s="118" t="s">
        <v>14</v>
      </c>
      <c r="F208" s="118" t="s">
        <v>14</v>
      </c>
      <c r="G208" s="74" t="s">
        <v>58</v>
      </c>
      <c r="H208" s="144">
        <v>5593935</v>
      </c>
      <c r="I208" s="45">
        <v>6272476</v>
      </c>
      <c r="J208" s="71">
        <v>6251092.4099999992</v>
      </c>
      <c r="K208" s="39"/>
    </row>
    <row r="209" spans="1:11" s="28" customFormat="1" ht="15" customHeight="1" x14ac:dyDescent="0.2">
      <c r="A209" s="72"/>
      <c r="B209" s="159"/>
      <c r="C209" s="46" t="s">
        <v>16</v>
      </c>
      <c r="D209" s="43" t="s">
        <v>14</v>
      </c>
      <c r="E209" s="43" t="s">
        <v>14</v>
      </c>
      <c r="F209" s="43" t="s">
        <v>14</v>
      </c>
      <c r="G209" s="44" t="s">
        <v>59</v>
      </c>
      <c r="H209" s="144">
        <v>227273</v>
      </c>
      <c r="I209" s="45">
        <v>668485</v>
      </c>
      <c r="J209" s="71">
        <v>506379.53999999992</v>
      </c>
      <c r="K209" s="39"/>
    </row>
    <row r="210" spans="1:11" s="28" customFormat="1" ht="15" customHeight="1" x14ac:dyDescent="0.2">
      <c r="A210" s="72"/>
      <c r="B210" s="103"/>
      <c r="C210" s="46" t="s">
        <v>18</v>
      </c>
      <c r="D210" s="43" t="s">
        <v>14</v>
      </c>
      <c r="E210" s="43" t="s">
        <v>14</v>
      </c>
      <c r="F210" s="43" t="s">
        <v>14</v>
      </c>
      <c r="G210" s="44" t="s">
        <v>60</v>
      </c>
      <c r="H210" s="144">
        <v>0</v>
      </c>
      <c r="I210" s="45">
        <v>0</v>
      </c>
      <c r="J210" s="71">
        <v>0</v>
      </c>
      <c r="K210" s="39"/>
    </row>
    <row r="211" spans="1:11" s="28" customFormat="1" ht="15" customHeight="1" x14ac:dyDescent="0.2">
      <c r="A211" s="72"/>
      <c r="B211" s="103"/>
      <c r="C211" s="46" t="s">
        <v>20</v>
      </c>
      <c r="D211" s="43" t="s">
        <v>14</v>
      </c>
      <c r="E211" s="43" t="s">
        <v>14</v>
      </c>
      <c r="F211" s="43" t="s">
        <v>14</v>
      </c>
      <c r="G211" s="44" t="s">
        <v>25</v>
      </c>
      <c r="H211" s="144">
        <v>0</v>
      </c>
      <c r="I211" s="45">
        <v>49461</v>
      </c>
      <c r="J211" s="71">
        <v>46244.68</v>
      </c>
      <c r="K211" s="39"/>
    </row>
    <row r="212" spans="1:11" s="28" customFormat="1" ht="15" customHeight="1" x14ac:dyDescent="0.2">
      <c r="A212" s="72"/>
      <c r="B212" s="103"/>
      <c r="C212" s="46" t="s">
        <v>22</v>
      </c>
      <c r="D212" s="43" t="s">
        <v>14</v>
      </c>
      <c r="E212" s="43" t="s">
        <v>14</v>
      </c>
      <c r="F212" s="43" t="s">
        <v>14</v>
      </c>
      <c r="G212" s="44" t="s">
        <v>61</v>
      </c>
      <c r="H212" s="144">
        <v>0</v>
      </c>
      <c r="I212" s="45">
        <v>0</v>
      </c>
      <c r="J212" s="71">
        <v>0</v>
      </c>
      <c r="K212" s="39"/>
    </row>
    <row r="213" spans="1:11" s="28" customFormat="1" ht="15" customHeight="1" x14ac:dyDescent="0.2">
      <c r="A213" s="72"/>
      <c r="B213" s="103"/>
      <c r="C213" s="46" t="s">
        <v>24</v>
      </c>
      <c r="D213" s="43" t="s">
        <v>14</v>
      </c>
      <c r="E213" s="43" t="s">
        <v>14</v>
      </c>
      <c r="F213" s="43" t="s">
        <v>14</v>
      </c>
      <c r="G213" s="44" t="s">
        <v>62</v>
      </c>
      <c r="H213" s="144">
        <v>0</v>
      </c>
      <c r="I213" s="45">
        <v>1500</v>
      </c>
      <c r="J213" s="71">
        <v>1248.1400000000001</v>
      </c>
      <c r="K213" s="39"/>
    </row>
    <row r="214" spans="1:11" s="28" customFormat="1" ht="15" customHeight="1" x14ac:dyDescent="0.2">
      <c r="A214" s="72"/>
      <c r="B214" s="103"/>
      <c r="C214" s="46" t="s">
        <v>28</v>
      </c>
      <c r="D214" s="43" t="s">
        <v>14</v>
      </c>
      <c r="E214" s="43" t="s">
        <v>14</v>
      </c>
      <c r="F214" s="43" t="s">
        <v>14</v>
      </c>
      <c r="G214" s="44" t="s">
        <v>63</v>
      </c>
      <c r="H214" s="144">
        <v>0</v>
      </c>
      <c r="I214" s="45">
        <v>137644</v>
      </c>
      <c r="J214" s="71">
        <v>2423.5699999999997</v>
      </c>
      <c r="K214" s="39"/>
    </row>
    <row r="215" spans="1:11" s="28" customFormat="1" ht="15" customHeight="1" x14ac:dyDescent="0.2">
      <c r="A215" s="72"/>
      <c r="B215" s="103"/>
      <c r="C215" s="46" t="s">
        <v>30</v>
      </c>
      <c r="D215" s="43" t="s">
        <v>14</v>
      </c>
      <c r="E215" s="43" t="s">
        <v>14</v>
      </c>
      <c r="F215" s="43" t="s">
        <v>14</v>
      </c>
      <c r="G215" s="44" t="s">
        <v>35</v>
      </c>
      <c r="H215" s="144">
        <v>0</v>
      </c>
      <c r="I215" s="45">
        <v>0</v>
      </c>
      <c r="J215" s="71">
        <v>0</v>
      </c>
      <c r="K215" s="39"/>
    </row>
    <row r="216" spans="1:11" s="28" customFormat="1" ht="15" customHeight="1" x14ac:dyDescent="0.2">
      <c r="A216" s="72"/>
      <c r="B216" s="103"/>
      <c r="C216" s="46" t="s">
        <v>32</v>
      </c>
      <c r="D216" s="43" t="s">
        <v>14</v>
      </c>
      <c r="E216" s="43" t="s">
        <v>14</v>
      </c>
      <c r="F216" s="43" t="s">
        <v>14</v>
      </c>
      <c r="G216" s="44" t="s">
        <v>37</v>
      </c>
      <c r="H216" s="144">
        <v>0</v>
      </c>
      <c r="I216" s="45">
        <v>0</v>
      </c>
      <c r="J216" s="71">
        <v>0</v>
      </c>
      <c r="K216" s="39"/>
    </row>
    <row r="217" spans="1:11" s="28" customFormat="1" ht="15" customHeight="1" x14ac:dyDescent="0.2">
      <c r="A217" s="72"/>
      <c r="B217" s="103"/>
      <c r="C217" s="46" t="s">
        <v>34</v>
      </c>
      <c r="D217" s="43" t="s">
        <v>14</v>
      </c>
      <c r="E217" s="43" t="s">
        <v>14</v>
      </c>
      <c r="F217" s="43" t="s">
        <v>14</v>
      </c>
      <c r="G217" s="44" t="s">
        <v>39</v>
      </c>
      <c r="H217" s="144">
        <v>0</v>
      </c>
      <c r="I217" s="45">
        <v>0</v>
      </c>
      <c r="J217" s="71">
        <v>0</v>
      </c>
      <c r="K217" s="39"/>
    </row>
    <row r="218" spans="1:11" s="28" customFormat="1" ht="15" customHeight="1" x14ac:dyDescent="0.2">
      <c r="A218" s="72"/>
      <c r="B218" s="103"/>
      <c r="C218" s="50" t="s">
        <v>36</v>
      </c>
      <c r="D218" s="51" t="s">
        <v>14</v>
      </c>
      <c r="E218" s="51" t="s">
        <v>14</v>
      </c>
      <c r="F218" s="51" t="s">
        <v>14</v>
      </c>
      <c r="G218" s="52" t="s">
        <v>64</v>
      </c>
      <c r="H218" s="144">
        <v>0</v>
      </c>
      <c r="I218" s="45">
        <v>0</v>
      </c>
      <c r="J218" s="71">
        <v>0</v>
      </c>
      <c r="K218" s="39"/>
    </row>
    <row r="219" spans="1:11" s="28" customFormat="1" ht="15" customHeight="1" x14ac:dyDescent="0.2">
      <c r="A219" s="72"/>
      <c r="B219" s="151" t="s">
        <v>114</v>
      </c>
      <c r="C219" s="152"/>
      <c r="D219" s="152"/>
      <c r="E219" s="152"/>
      <c r="F219" s="152"/>
      <c r="G219" s="153"/>
      <c r="H219" s="108">
        <f>+SUM(H208:H218)</f>
        <v>5821208</v>
      </c>
      <c r="I219" s="55">
        <f>+SUM(I208:I218)</f>
        <v>7129566</v>
      </c>
      <c r="J219" s="56">
        <f>+SUM(J208:J218)</f>
        <v>6807388.3399999989</v>
      </c>
      <c r="K219" s="39"/>
    </row>
    <row r="220" spans="1:11" s="28" customFormat="1" ht="15" customHeight="1" x14ac:dyDescent="0.2">
      <c r="A220" s="72"/>
      <c r="B220" s="158" t="s">
        <v>115</v>
      </c>
      <c r="C220" s="117" t="s">
        <v>13</v>
      </c>
      <c r="D220" s="118" t="s">
        <v>14</v>
      </c>
      <c r="E220" s="118" t="s">
        <v>14</v>
      </c>
      <c r="F220" s="118" t="s">
        <v>14</v>
      </c>
      <c r="G220" s="74" t="s">
        <v>58</v>
      </c>
      <c r="H220" s="144">
        <v>4174138</v>
      </c>
      <c r="I220" s="45">
        <v>4464764</v>
      </c>
      <c r="J220" s="71">
        <v>4449378.0199999996</v>
      </c>
      <c r="K220" s="39"/>
    </row>
    <row r="221" spans="1:11" s="28" customFormat="1" ht="15" customHeight="1" x14ac:dyDescent="0.2">
      <c r="A221" s="72"/>
      <c r="B221" s="159"/>
      <c r="C221" s="46" t="s">
        <v>16</v>
      </c>
      <c r="D221" s="43" t="s">
        <v>14</v>
      </c>
      <c r="E221" s="43" t="s">
        <v>14</v>
      </c>
      <c r="F221" s="43" t="s">
        <v>14</v>
      </c>
      <c r="G221" s="44" t="s">
        <v>59</v>
      </c>
      <c r="H221" s="144">
        <v>189156</v>
      </c>
      <c r="I221" s="45">
        <v>510485</v>
      </c>
      <c r="J221" s="71">
        <v>365982.63</v>
      </c>
      <c r="K221" s="39"/>
    </row>
    <row r="222" spans="1:11" s="28" customFormat="1" ht="15" customHeight="1" x14ac:dyDescent="0.2">
      <c r="A222" s="72"/>
      <c r="B222" s="103"/>
      <c r="C222" s="46" t="s">
        <v>18</v>
      </c>
      <c r="D222" s="43" t="s">
        <v>14</v>
      </c>
      <c r="E222" s="43" t="s">
        <v>14</v>
      </c>
      <c r="F222" s="43" t="s">
        <v>14</v>
      </c>
      <c r="G222" s="44" t="s">
        <v>60</v>
      </c>
      <c r="H222" s="144">
        <v>0</v>
      </c>
      <c r="I222" s="45">
        <v>0</v>
      </c>
      <c r="J222" s="71">
        <v>0</v>
      </c>
      <c r="K222" s="39"/>
    </row>
    <row r="223" spans="1:11" s="28" customFormat="1" ht="15" customHeight="1" x14ac:dyDescent="0.2">
      <c r="A223" s="72"/>
      <c r="B223" s="103"/>
      <c r="C223" s="46" t="s">
        <v>20</v>
      </c>
      <c r="D223" s="43" t="s">
        <v>14</v>
      </c>
      <c r="E223" s="43" t="s">
        <v>14</v>
      </c>
      <c r="F223" s="43" t="s">
        <v>14</v>
      </c>
      <c r="G223" s="44" t="s">
        <v>25</v>
      </c>
      <c r="H223" s="144">
        <v>0</v>
      </c>
      <c r="I223" s="45">
        <v>53377</v>
      </c>
      <c r="J223" s="71">
        <v>44625.31</v>
      </c>
      <c r="K223" s="39"/>
    </row>
    <row r="224" spans="1:11" s="28" customFormat="1" ht="15" customHeight="1" x14ac:dyDescent="0.2">
      <c r="A224" s="72"/>
      <c r="B224" s="103"/>
      <c r="C224" s="46" t="s">
        <v>22</v>
      </c>
      <c r="D224" s="43" t="s">
        <v>14</v>
      </c>
      <c r="E224" s="43" t="s">
        <v>14</v>
      </c>
      <c r="F224" s="43" t="s">
        <v>14</v>
      </c>
      <c r="G224" s="44" t="s">
        <v>61</v>
      </c>
      <c r="H224" s="144">
        <v>0</v>
      </c>
      <c r="I224" s="45">
        <v>0</v>
      </c>
      <c r="J224" s="71">
        <v>0</v>
      </c>
      <c r="K224" s="39"/>
    </row>
    <row r="225" spans="1:11" s="28" customFormat="1" ht="15" customHeight="1" x14ac:dyDescent="0.2">
      <c r="A225" s="72"/>
      <c r="B225" s="103"/>
      <c r="C225" s="46" t="s">
        <v>24</v>
      </c>
      <c r="D225" s="43" t="s">
        <v>14</v>
      </c>
      <c r="E225" s="43" t="s">
        <v>14</v>
      </c>
      <c r="F225" s="43" t="s">
        <v>14</v>
      </c>
      <c r="G225" s="44" t="s">
        <v>62</v>
      </c>
      <c r="H225" s="144">
        <v>0</v>
      </c>
      <c r="I225" s="45">
        <v>894</v>
      </c>
      <c r="J225" s="71">
        <v>890.93</v>
      </c>
      <c r="K225" s="39"/>
    </row>
    <row r="226" spans="1:11" s="28" customFormat="1" ht="15" customHeight="1" x14ac:dyDescent="0.2">
      <c r="A226" s="72"/>
      <c r="B226" s="103"/>
      <c r="C226" s="46" t="s">
        <v>28</v>
      </c>
      <c r="D226" s="43" t="s">
        <v>14</v>
      </c>
      <c r="E226" s="43" t="s">
        <v>14</v>
      </c>
      <c r="F226" s="43" t="s">
        <v>14</v>
      </c>
      <c r="G226" s="44" t="s">
        <v>63</v>
      </c>
      <c r="H226" s="144">
        <v>0</v>
      </c>
      <c r="I226" s="45">
        <v>111275</v>
      </c>
      <c r="J226" s="71">
        <v>5543.4000000000005</v>
      </c>
      <c r="K226" s="39"/>
    </row>
    <row r="227" spans="1:11" s="28" customFormat="1" ht="15" customHeight="1" x14ac:dyDescent="0.2">
      <c r="A227" s="72"/>
      <c r="B227" s="103"/>
      <c r="C227" s="46" t="s">
        <v>30</v>
      </c>
      <c r="D227" s="43" t="s">
        <v>14</v>
      </c>
      <c r="E227" s="43" t="s">
        <v>14</v>
      </c>
      <c r="F227" s="43" t="s">
        <v>14</v>
      </c>
      <c r="G227" s="44" t="s">
        <v>35</v>
      </c>
      <c r="H227" s="144">
        <v>0</v>
      </c>
      <c r="I227" s="45">
        <v>0</v>
      </c>
      <c r="J227" s="71">
        <v>0</v>
      </c>
      <c r="K227" s="39"/>
    </row>
    <row r="228" spans="1:11" s="28" customFormat="1" ht="15" customHeight="1" x14ac:dyDescent="0.2">
      <c r="A228" s="72"/>
      <c r="B228" s="103"/>
      <c r="C228" s="46" t="s">
        <v>32</v>
      </c>
      <c r="D228" s="43" t="s">
        <v>14</v>
      </c>
      <c r="E228" s="43" t="s">
        <v>14</v>
      </c>
      <c r="F228" s="43" t="s">
        <v>14</v>
      </c>
      <c r="G228" s="44" t="s">
        <v>37</v>
      </c>
      <c r="H228" s="144">
        <v>0</v>
      </c>
      <c r="I228" s="45">
        <v>0</v>
      </c>
      <c r="J228" s="71">
        <v>0</v>
      </c>
      <c r="K228" s="39"/>
    </row>
    <row r="229" spans="1:11" s="28" customFormat="1" ht="15" customHeight="1" x14ac:dyDescent="0.2">
      <c r="A229" s="72"/>
      <c r="B229" s="103"/>
      <c r="C229" s="46" t="s">
        <v>34</v>
      </c>
      <c r="D229" s="43" t="s">
        <v>14</v>
      </c>
      <c r="E229" s="43" t="s">
        <v>14</v>
      </c>
      <c r="F229" s="43" t="s">
        <v>14</v>
      </c>
      <c r="G229" s="44" t="s">
        <v>39</v>
      </c>
      <c r="H229" s="144">
        <v>0</v>
      </c>
      <c r="I229" s="45">
        <v>0</v>
      </c>
      <c r="J229" s="71">
        <v>0</v>
      </c>
      <c r="K229" s="39"/>
    </row>
    <row r="230" spans="1:11" s="28" customFormat="1" ht="15" customHeight="1" x14ac:dyDescent="0.2">
      <c r="A230" s="72"/>
      <c r="B230" s="103"/>
      <c r="C230" s="50" t="s">
        <v>36</v>
      </c>
      <c r="D230" s="51" t="s">
        <v>14</v>
      </c>
      <c r="E230" s="51" t="s">
        <v>14</v>
      </c>
      <c r="F230" s="51" t="s">
        <v>14</v>
      </c>
      <c r="G230" s="52" t="s">
        <v>64</v>
      </c>
      <c r="H230" s="144">
        <v>0</v>
      </c>
      <c r="I230" s="45">
        <v>0</v>
      </c>
      <c r="J230" s="71">
        <v>0</v>
      </c>
      <c r="K230" s="39"/>
    </row>
    <row r="231" spans="1:11" s="28" customFormat="1" ht="15" customHeight="1" x14ac:dyDescent="0.2">
      <c r="A231" s="72"/>
      <c r="B231" s="151" t="s">
        <v>116</v>
      </c>
      <c r="C231" s="152"/>
      <c r="D231" s="152"/>
      <c r="E231" s="152"/>
      <c r="F231" s="152"/>
      <c r="G231" s="153"/>
      <c r="H231" s="108">
        <f>+SUM(H220:H230)</f>
        <v>4363294</v>
      </c>
      <c r="I231" s="55">
        <f>+SUM(I220:I230)</f>
        <v>5140795</v>
      </c>
      <c r="J231" s="56">
        <f>+SUM(J220:J230)</f>
        <v>4866420.2899999991</v>
      </c>
      <c r="K231" s="39"/>
    </row>
    <row r="232" spans="1:11" s="28" customFormat="1" ht="15" customHeight="1" x14ac:dyDescent="0.2">
      <c r="A232" s="72"/>
      <c r="B232" s="158" t="s">
        <v>117</v>
      </c>
      <c r="C232" s="117" t="s">
        <v>13</v>
      </c>
      <c r="D232" s="118" t="s">
        <v>14</v>
      </c>
      <c r="E232" s="118" t="s">
        <v>14</v>
      </c>
      <c r="F232" s="118" t="s">
        <v>14</v>
      </c>
      <c r="G232" s="74" t="s">
        <v>58</v>
      </c>
      <c r="H232" s="144">
        <v>3931611</v>
      </c>
      <c r="I232" s="45">
        <v>3990696</v>
      </c>
      <c r="J232" s="71">
        <v>3977661.7799999993</v>
      </c>
      <c r="K232" s="39"/>
    </row>
    <row r="233" spans="1:11" s="28" customFormat="1" ht="15" customHeight="1" x14ac:dyDescent="0.2">
      <c r="A233" s="72"/>
      <c r="B233" s="159"/>
      <c r="C233" s="46" t="s">
        <v>16</v>
      </c>
      <c r="D233" s="43" t="s">
        <v>14</v>
      </c>
      <c r="E233" s="43" t="s">
        <v>14</v>
      </c>
      <c r="F233" s="43" t="s">
        <v>14</v>
      </c>
      <c r="G233" s="44" t="s">
        <v>59</v>
      </c>
      <c r="H233" s="144">
        <v>207117</v>
      </c>
      <c r="I233" s="45">
        <v>557239</v>
      </c>
      <c r="J233" s="71">
        <v>332317.48</v>
      </c>
      <c r="K233" s="39"/>
    </row>
    <row r="234" spans="1:11" s="28" customFormat="1" ht="15" customHeight="1" x14ac:dyDescent="0.2">
      <c r="A234" s="72"/>
      <c r="B234" s="103"/>
      <c r="C234" s="46" t="s">
        <v>18</v>
      </c>
      <c r="D234" s="43" t="s">
        <v>14</v>
      </c>
      <c r="E234" s="43" t="s">
        <v>14</v>
      </c>
      <c r="F234" s="43" t="s">
        <v>14</v>
      </c>
      <c r="G234" s="44" t="s">
        <v>60</v>
      </c>
      <c r="H234" s="144">
        <v>0</v>
      </c>
      <c r="I234" s="45">
        <v>0</v>
      </c>
      <c r="J234" s="71">
        <v>0</v>
      </c>
      <c r="K234" s="39"/>
    </row>
    <row r="235" spans="1:11" s="28" customFormat="1" ht="15" customHeight="1" x14ac:dyDescent="0.2">
      <c r="A235" s="72"/>
      <c r="B235" s="103"/>
      <c r="C235" s="46" t="s">
        <v>20</v>
      </c>
      <c r="D235" s="43" t="s">
        <v>14</v>
      </c>
      <c r="E235" s="43" t="s">
        <v>14</v>
      </c>
      <c r="F235" s="43" t="s">
        <v>14</v>
      </c>
      <c r="G235" s="44" t="s">
        <v>25</v>
      </c>
      <c r="H235" s="144">
        <v>0</v>
      </c>
      <c r="I235" s="45">
        <v>607</v>
      </c>
      <c r="J235" s="71">
        <v>606.65</v>
      </c>
      <c r="K235" s="39"/>
    </row>
    <row r="236" spans="1:11" s="28" customFormat="1" ht="15" customHeight="1" x14ac:dyDescent="0.2">
      <c r="A236" s="72"/>
      <c r="B236" s="103"/>
      <c r="C236" s="46" t="s">
        <v>22</v>
      </c>
      <c r="D236" s="43" t="s">
        <v>14</v>
      </c>
      <c r="E236" s="43" t="s">
        <v>14</v>
      </c>
      <c r="F236" s="43" t="s">
        <v>14</v>
      </c>
      <c r="G236" s="44" t="s">
        <v>61</v>
      </c>
      <c r="H236" s="144">
        <v>0</v>
      </c>
      <c r="I236" s="45">
        <v>0</v>
      </c>
      <c r="J236" s="71">
        <v>0</v>
      </c>
      <c r="K236" s="39"/>
    </row>
    <row r="237" spans="1:11" s="28" customFormat="1" ht="15" customHeight="1" x14ac:dyDescent="0.2">
      <c r="A237" s="72"/>
      <c r="B237" s="103"/>
      <c r="C237" s="46" t="s">
        <v>24</v>
      </c>
      <c r="D237" s="43" t="s">
        <v>14</v>
      </c>
      <c r="E237" s="43" t="s">
        <v>14</v>
      </c>
      <c r="F237" s="43" t="s">
        <v>14</v>
      </c>
      <c r="G237" s="44" t="s">
        <v>62</v>
      </c>
      <c r="H237" s="144">
        <v>0</v>
      </c>
      <c r="I237" s="45">
        <v>2091</v>
      </c>
      <c r="J237" s="71">
        <v>2039.27</v>
      </c>
      <c r="K237" s="39"/>
    </row>
    <row r="238" spans="1:11" s="28" customFormat="1" ht="15" customHeight="1" x14ac:dyDescent="0.2">
      <c r="A238" s="72"/>
      <c r="B238" s="103"/>
      <c r="C238" s="46" t="s">
        <v>28</v>
      </c>
      <c r="D238" s="43" t="s">
        <v>14</v>
      </c>
      <c r="E238" s="43" t="s">
        <v>14</v>
      </c>
      <c r="F238" s="43" t="s">
        <v>14</v>
      </c>
      <c r="G238" s="44" t="s">
        <v>63</v>
      </c>
      <c r="H238" s="144">
        <v>678</v>
      </c>
      <c r="I238" s="45">
        <v>100561</v>
      </c>
      <c r="J238" s="71">
        <v>8088.01</v>
      </c>
      <c r="K238" s="39"/>
    </row>
    <row r="239" spans="1:11" s="28" customFormat="1" ht="15" customHeight="1" x14ac:dyDescent="0.2">
      <c r="A239" s="72"/>
      <c r="B239" s="103"/>
      <c r="C239" s="46" t="s">
        <v>30</v>
      </c>
      <c r="D239" s="43" t="s">
        <v>14</v>
      </c>
      <c r="E239" s="43" t="s">
        <v>14</v>
      </c>
      <c r="F239" s="43" t="s">
        <v>14</v>
      </c>
      <c r="G239" s="44" t="s">
        <v>35</v>
      </c>
      <c r="H239" s="144">
        <v>0</v>
      </c>
      <c r="I239" s="45">
        <v>0</v>
      </c>
      <c r="J239" s="71">
        <v>0</v>
      </c>
      <c r="K239" s="39"/>
    </row>
    <row r="240" spans="1:11" s="28" customFormat="1" ht="15" customHeight="1" x14ac:dyDescent="0.2">
      <c r="A240" s="72"/>
      <c r="B240" s="103"/>
      <c r="C240" s="46" t="s">
        <v>32</v>
      </c>
      <c r="D240" s="43" t="s">
        <v>14</v>
      </c>
      <c r="E240" s="43" t="s">
        <v>14</v>
      </c>
      <c r="F240" s="43" t="s">
        <v>14</v>
      </c>
      <c r="G240" s="44" t="s">
        <v>37</v>
      </c>
      <c r="H240" s="144">
        <v>0</v>
      </c>
      <c r="I240" s="45">
        <v>0</v>
      </c>
      <c r="J240" s="71">
        <v>0</v>
      </c>
      <c r="K240" s="39"/>
    </row>
    <row r="241" spans="1:11" s="28" customFormat="1" ht="15" customHeight="1" x14ac:dyDescent="0.2">
      <c r="A241" s="72"/>
      <c r="B241" s="103"/>
      <c r="C241" s="46" t="s">
        <v>34</v>
      </c>
      <c r="D241" s="43" t="s">
        <v>14</v>
      </c>
      <c r="E241" s="43" t="s">
        <v>14</v>
      </c>
      <c r="F241" s="43" t="s">
        <v>14</v>
      </c>
      <c r="G241" s="44" t="s">
        <v>39</v>
      </c>
      <c r="H241" s="144">
        <v>0</v>
      </c>
      <c r="I241" s="45">
        <v>0</v>
      </c>
      <c r="J241" s="71">
        <v>0</v>
      </c>
      <c r="K241" s="39"/>
    </row>
    <row r="242" spans="1:11" s="28" customFormat="1" ht="15" customHeight="1" x14ac:dyDescent="0.2">
      <c r="A242" s="72"/>
      <c r="B242" s="103"/>
      <c r="C242" s="50" t="s">
        <v>36</v>
      </c>
      <c r="D242" s="51" t="s">
        <v>14</v>
      </c>
      <c r="E242" s="51" t="s">
        <v>14</v>
      </c>
      <c r="F242" s="51" t="s">
        <v>14</v>
      </c>
      <c r="G242" s="52" t="s">
        <v>64</v>
      </c>
      <c r="H242" s="144">
        <v>0</v>
      </c>
      <c r="I242" s="45">
        <v>0</v>
      </c>
      <c r="J242" s="71">
        <v>0</v>
      </c>
      <c r="K242" s="39"/>
    </row>
    <row r="243" spans="1:11" s="28" customFormat="1" ht="15" customHeight="1" x14ac:dyDescent="0.2">
      <c r="A243" s="72"/>
      <c r="B243" s="151" t="s">
        <v>118</v>
      </c>
      <c r="C243" s="152"/>
      <c r="D243" s="152"/>
      <c r="E243" s="152"/>
      <c r="F243" s="152"/>
      <c r="G243" s="153"/>
      <c r="H243" s="108">
        <f>+SUM(H232:H242)</f>
        <v>4139406</v>
      </c>
      <c r="I243" s="55">
        <f>+SUM(I232:I242)</f>
        <v>4651194</v>
      </c>
      <c r="J243" s="56">
        <f>+SUM(J232:J242)</f>
        <v>4320713.1899999995</v>
      </c>
      <c r="K243" s="39"/>
    </row>
    <row r="244" spans="1:11" s="28" customFormat="1" ht="15" customHeight="1" x14ac:dyDescent="0.2">
      <c r="A244" s="72"/>
      <c r="B244" s="158" t="s">
        <v>119</v>
      </c>
      <c r="C244" s="117" t="s">
        <v>13</v>
      </c>
      <c r="D244" s="118" t="s">
        <v>14</v>
      </c>
      <c r="E244" s="118" t="s">
        <v>14</v>
      </c>
      <c r="F244" s="118" t="s">
        <v>14</v>
      </c>
      <c r="G244" s="74" t="s">
        <v>58</v>
      </c>
      <c r="H244" s="144">
        <v>11092845</v>
      </c>
      <c r="I244" s="45">
        <v>11239660</v>
      </c>
      <c r="J244" s="71">
        <v>11203804.990000002</v>
      </c>
      <c r="K244" s="39"/>
    </row>
    <row r="245" spans="1:11" s="28" customFormat="1" ht="15" customHeight="1" x14ac:dyDescent="0.2">
      <c r="A245" s="72"/>
      <c r="B245" s="159"/>
      <c r="C245" s="46" t="s">
        <v>16</v>
      </c>
      <c r="D245" s="43" t="s">
        <v>14</v>
      </c>
      <c r="E245" s="43" t="s">
        <v>14</v>
      </c>
      <c r="F245" s="43" t="s">
        <v>14</v>
      </c>
      <c r="G245" s="44" t="s">
        <v>59</v>
      </c>
      <c r="H245" s="144">
        <v>262307</v>
      </c>
      <c r="I245" s="45">
        <v>772868</v>
      </c>
      <c r="J245" s="71">
        <v>449247.53</v>
      </c>
      <c r="K245" s="39"/>
    </row>
    <row r="246" spans="1:11" s="28" customFormat="1" ht="15" customHeight="1" x14ac:dyDescent="0.2">
      <c r="A246" s="72"/>
      <c r="B246" s="103"/>
      <c r="C246" s="46" t="s">
        <v>18</v>
      </c>
      <c r="D246" s="43" t="s">
        <v>14</v>
      </c>
      <c r="E246" s="43" t="s">
        <v>14</v>
      </c>
      <c r="F246" s="43" t="s">
        <v>14</v>
      </c>
      <c r="G246" s="44" t="s">
        <v>60</v>
      </c>
      <c r="H246" s="144">
        <v>0</v>
      </c>
      <c r="I246" s="45">
        <v>0</v>
      </c>
      <c r="J246" s="71">
        <v>0</v>
      </c>
      <c r="K246" s="39"/>
    </row>
    <row r="247" spans="1:11" s="28" customFormat="1" ht="15" customHeight="1" x14ac:dyDescent="0.2">
      <c r="A247" s="72"/>
      <c r="B247" s="103"/>
      <c r="C247" s="46" t="s">
        <v>20</v>
      </c>
      <c r="D247" s="43" t="s">
        <v>14</v>
      </c>
      <c r="E247" s="43" t="s">
        <v>14</v>
      </c>
      <c r="F247" s="43" t="s">
        <v>14</v>
      </c>
      <c r="G247" s="44" t="s">
        <v>25</v>
      </c>
      <c r="H247" s="144">
        <v>0</v>
      </c>
      <c r="I247" s="45">
        <v>38791</v>
      </c>
      <c r="J247" s="71">
        <v>37441.35</v>
      </c>
      <c r="K247" s="39"/>
    </row>
    <row r="248" spans="1:11" s="28" customFormat="1" ht="15" customHeight="1" x14ac:dyDescent="0.2">
      <c r="A248" s="72"/>
      <c r="B248" s="103"/>
      <c r="C248" s="46" t="s">
        <v>22</v>
      </c>
      <c r="D248" s="43" t="s">
        <v>14</v>
      </c>
      <c r="E248" s="43" t="s">
        <v>14</v>
      </c>
      <c r="F248" s="43" t="s">
        <v>14</v>
      </c>
      <c r="G248" s="44" t="s">
        <v>61</v>
      </c>
      <c r="H248" s="144">
        <v>0</v>
      </c>
      <c r="I248" s="45">
        <v>0</v>
      </c>
      <c r="J248" s="71">
        <v>0</v>
      </c>
      <c r="K248" s="39"/>
    </row>
    <row r="249" spans="1:11" s="28" customFormat="1" ht="15" customHeight="1" x14ac:dyDescent="0.2">
      <c r="A249" s="72"/>
      <c r="B249" s="103"/>
      <c r="C249" s="46" t="s">
        <v>24</v>
      </c>
      <c r="D249" s="43" t="s">
        <v>14</v>
      </c>
      <c r="E249" s="43" t="s">
        <v>14</v>
      </c>
      <c r="F249" s="43" t="s">
        <v>14</v>
      </c>
      <c r="G249" s="44" t="s">
        <v>62</v>
      </c>
      <c r="H249" s="144">
        <v>0</v>
      </c>
      <c r="I249" s="45">
        <v>80</v>
      </c>
      <c r="J249" s="71">
        <v>80</v>
      </c>
      <c r="K249" s="39"/>
    </row>
    <row r="250" spans="1:11" s="28" customFormat="1" ht="15" customHeight="1" x14ac:dyDescent="0.2">
      <c r="A250" s="72"/>
      <c r="B250" s="103"/>
      <c r="C250" s="46" t="s">
        <v>28</v>
      </c>
      <c r="D250" s="43" t="s">
        <v>14</v>
      </c>
      <c r="E250" s="43" t="s">
        <v>14</v>
      </c>
      <c r="F250" s="43" t="s">
        <v>14</v>
      </c>
      <c r="G250" s="44" t="s">
        <v>63</v>
      </c>
      <c r="H250" s="144">
        <v>0</v>
      </c>
      <c r="I250" s="45">
        <v>387369</v>
      </c>
      <c r="J250" s="71">
        <v>12658.099999999999</v>
      </c>
      <c r="K250" s="39"/>
    </row>
    <row r="251" spans="1:11" s="28" customFormat="1" ht="15" customHeight="1" x14ac:dyDescent="0.2">
      <c r="A251" s="72"/>
      <c r="B251" s="103"/>
      <c r="C251" s="46" t="s">
        <v>30</v>
      </c>
      <c r="D251" s="43" t="s">
        <v>14</v>
      </c>
      <c r="E251" s="43" t="s">
        <v>14</v>
      </c>
      <c r="F251" s="43" t="s">
        <v>14</v>
      </c>
      <c r="G251" s="44" t="s">
        <v>35</v>
      </c>
      <c r="H251" s="144">
        <v>0</v>
      </c>
      <c r="I251" s="45">
        <v>0</v>
      </c>
      <c r="J251" s="71">
        <v>0</v>
      </c>
      <c r="K251" s="39"/>
    </row>
    <row r="252" spans="1:11" s="28" customFormat="1" ht="15" customHeight="1" x14ac:dyDescent="0.2">
      <c r="A252" s="72"/>
      <c r="B252" s="103"/>
      <c r="C252" s="46" t="s">
        <v>32</v>
      </c>
      <c r="D252" s="43" t="s">
        <v>14</v>
      </c>
      <c r="E252" s="43" t="s">
        <v>14</v>
      </c>
      <c r="F252" s="43" t="s">
        <v>14</v>
      </c>
      <c r="G252" s="44" t="s">
        <v>37</v>
      </c>
      <c r="H252" s="144">
        <v>0</v>
      </c>
      <c r="I252" s="45">
        <v>0</v>
      </c>
      <c r="J252" s="71">
        <v>0</v>
      </c>
      <c r="K252" s="39"/>
    </row>
    <row r="253" spans="1:11" s="28" customFormat="1" ht="15" customHeight="1" x14ac:dyDescent="0.2">
      <c r="A253" s="72"/>
      <c r="B253" s="103"/>
      <c r="C253" s="46" t="s">
        <v>34</v>
      </c>
      <c r="D253" s="43" t="s">
        <v>14</v>
      </c>
      <c r="E253" s="43" t="s">
        <v>14</v>
      </c>
      <c r="F253" s="43" t="s">
        <v>14</v>
      </c>
      <c r="G253" s="44" t="s">
        <v>39</v>
      </c>
      <c r="H253" s="144">
        <v>0</v>
      </c>
      <c r="I253" s="45">
        <v>0</v>
      </c>
      <c r="J253" s="71">
        <v>0</v>
      </c>
      <c r="K253" s="39"/>
    </row>
    <row r="254" spans="1:11" s="28" customFormat="1" ht="15" customHeight="1" x14ac:dyDescent="0.2">
      <c r="A254" s="72"/>
      <c r="B254" s="103"/>
      <c r="C254" s="50" t="s">
        <v>36</v>
      </c>
      <c r="D254" s="51" t="s">
        <v>14</v>
      </c>
      <c r="E254" s="51" t="s">
        <v>14</v>
      </c>
      <c r="F254" s="51" t="s">
        <v>14</v>
      </c>
      <c r="G254" s="52" t="s">
        <v>64</v>
      </c>
      <c r="H254" s="144">
        <v>0</v>
      </c>
      <c r="I254" s="45">
        <v>0</v>
      </c>
      <c r="J254" s="71">
        <v>0</v>
      </c>
      <c r="K254" s="39"/>
    </row>
    <row r="255" spans="1:11" s="28" customFormat="1" ht="15" customHeight="1" x14ac:dyDescent="0.2">
      <c r="A255" s="72"/>
      <c r="B255" s="151" t="s">
        <v>120</v>
      </c>
      <c r="C255" s="152"/>
      <c r="D255" s="152"/>
      <c r="E255" s="152"/>
      <c r="F255" s="152"/>
      <c r="G255" s="153"/>
      <c r="H255" s="108">
        <f>+SUM(H244:H254)</f>
        <v>11355152</v>
      </c>
      <c r="I255" s="55">
        <f>+SUM(I244:I254)</f>
        <v>12438768</v>
      </c>
      <c r="J255" s="56">
        <f>+SUM(J244:J254)</f>
        <v>11703231.970000001</v>
      </c>
      <c r="K255" s="39"/>
    </row>
    <row r="256" spans="1:11" s="28" customFormat="1" ht="15" customHeight="1" x14ac:dyDescent="0.2">
      <c r="A256" s="72"/>
      <c r="B256" s="158" t="s">
        <v>121</v>
      </c>
      <c r="C256" s="117" t="s">
        <v>13</v>
      </c>
      <c r="D256" s="118" t="s">
        <v>14</v>
      </c>
      <c r="E256" s="118" t="s">
        <v>14</v>
      </c>
      <c r="F256" s="118" t="s">
        <v>14</v>
      </c>
      <c r="G256" s="74" t="s">
        <v>58</v>
      </c>
      <c r="H256" s="144">
        <v>12205309</v>
      </c>
      <c r="I256" s="45">
        <v>13459214</v>
      </c>
      <c r="J256" s="71">
        <v>13404906.600000001</v>
      </c>
      <c r="K256" s="39"/>
    </row>
    <row r="257" spans="1:11" s="28" customFormat="1" ht="15" customHeight="1" x14ac:dyDescent="0.2">
      <c r="A257" s="72"/>
      <c r="B257" s="159"/>
      <c r="C257" s="46" t="s">
        <v>16</v>
      </c>
      <c r="D257" s="43" t="s">
        <v>14</v>
      </c>
      <c r="E257" s="43" t="s">
        <v>14</v>
      </c>
      <c r="F257" s="43" t="s">
        <v>14</v>
      </c>
      <c r="G257" s="44" t="s">
        <v>59</v>
      </c>
      <c r="H257" s="144">
        <v>399156</v>
      </c>
      <c r="I257" s="45">
        <v>898751</v>
      </c>
      <c r="J257" s="71">
        <v>657589.75</v>
      </c>
      <c r="K257" s="39"/>
    </row>
    <row r="258" spans="1:11" s="28" customFormat="1" ht="15" customHeight="1" x14ac:dyDescent="0.2">
      <c r="A258" s="72"/>
      <c r="B258" s="103"/>
      <c r="C258" s="46" t="s">
        <v>18</v>
      </c>
      <c r="D258" s="43" t="s">
        <v>14</v>
      </c>
      <c r="E258" s="43" t="s">
        <v>14</v>
      </c>
      <c r="F258" s="43" t="s">
        <v>14</v>
      </c>
      <c r="G258" s="44" t="s">
        <v>60</v>
      </c>
      <c r="H258" s="144">
        <v>0</v>
      </c>
      <c r="I258" s="45">
        <v>0</v>
      </c>
      <c r="J258" s="71">
        <v>0</v>
      </c>
      <c r="K258" s="39"/>
    </row>
    <row r="259" spans="1:11" s="28" customFormat="1" ht="15" customHeight="1" x14ac:dyDescent="0.2">
      <c r="A259" s="72"/>
      <c r="B259" s="103"/>
      <c r="C259" s="46" t="s">
        <v>20</v>
      </c>
      <c r="D259" s="43" t="s">
        <v>14</v>
      </c>
      <c r="E259" s="43" t="s">
        <v>14</v>
      </c>
      <c r="F259" s="43" t="s">
        <v>14</v>
      </c>
      <c r="G259" s="44" t="s">
        <v>25</v>
      </c>
      <c r="H259" s="144">
        <v>0</v>
      </c>
      <c r="I259" s="45">
        <v>39283</v>
      </c>
      <c r="J259" s="71">
        <v>35441.21</v>
      </c>
      <c r="K259" s="39"/>
    </row>
    <row r="260" spans="1:11" s="28" customFormat="1" ht="15" customHeight="1" x14ac:dyDescent="0.2">
      <c r="A260" s="72"/>
      <c r="B260" s="103"/>
      <c r="C260" s="46" t="s">
        <v>22</v>
      </c>
      <c r="D260" s="43" t="s">
        <v>14</v>
      </c>
      <c r="E260" s="43" t="s">
        <v>14</v>
      </c>
      <c r="F260" s="43" t="s">
        <v>14</v>
      </c>
      <c r="G260" s="44" t="s">
        <v>61</v>
      </c>
      <c r="H260" s="144">
        <v>0</v>
      </c>
      <c r="I260" s="45">
        <v>0</v>
      </c>
      <c r="J260" s="71">
        <v>0</v>
      </c>
      <c r="K260" s="39"/>
    </row>
    <row r="261" spans="1:11" s="28" customFormat="1" ht="15" customHeight="1" x14ac:dyDescent="0.2">
      <c r="A261" s="72"/>
      <c r="B261" s="103"/>
      <c r="C261" s="46" t="s">
        <v>24</v>
      </c>
      <c r="D261" s="43" t="s">
        <v>14</v>
      </c>
      <c r="E261" s="43" t="s">
        <v>14</v>
      </c>
      <c r="F261" s="43" t="s">
        <v>14</v>
      </c>
      <c r="G261" s="44" t="s">
        <v>62</v>
      </c>
      <c r="H261" s="144">
        <v>0</v>
      </c>
      <c r="I261" s="45">
        <v>0</v>
      </c>
      <c r="J261" s="71">
        <v>0</v>
      </c>
      <c r="K261" s="39"/>
    </row>
    <row r="262" spans="1:11" s="28" customFormat="1" ht="15" customHeight="1" x14ac:dyDescent="0.2">
      <c r="A262" s="72"/>
      <c r="B262" s="103"/>
      <c r="C262" s="46" t="s">
        <v>28</v>
      </c>
      <c r="D262" s="43" t="s">
        <v>14</v>
      </c>
      <c r="E262" s="43" t="s">
        <v>14</v>
      </c>
      <c r="F262" s="43" t="s">
        <v>14</v>
      </c>
      <c r="G262" s="44" t="s">
        <v>63</v>
      </c>
      <c r="H262" s="144">
        <v>15000</v>
      </c>
      <c r="I262" s="45">
        <v>894347</v>
      </c>
      <c r="J262" s="71">
        <v>29107.599999999999</v>
      </c>
      <c r="K262" s="39"/>
    </row>
    <row r="263" spans="1:11" s="28" customFormat="1" ht="15" customHeight="1" x14ac:dyDescent="0.2">
      <c r="A263" s="72"/>
      <c r="B263" s="103"/>
      <c r="C263" s="46" t="s">
        <v>30</v>
      </c>
      <c r="D263" s="43" t="s">
        <v>14</v>
      </c>
      <c r="E263" s="43" t="s">
        <v>14</v>
      </c>
      <c r="F263" s="43" t="s">
        <v>14</v>
      </c>
      <c r="G263" s="44" t="s">
        <v>35</v>
      </c>
      <c r="H263" s="144">
        <v>0</v>
      </c>
      <c r="I263" s="45">
        <v>0</v>
      </c>
      <c r="J263" s="71">
        <v>0</v>
      </c>
      <c r="K263" s="39"/>
    </row>
    <row r="264" spans="1:11" s="28" customFormat="1" ht="15" customHeight="1" x14ac:dyDescent="0.2">
      <c r="A264" s="72"/>
      <c r="B264" s="103"/>
      <c r="C264" s="46" t="s">
        <v>32</v>
      </c>
      <c r="D264" s="43" t="s">
        <v>14</v>
      </c>
      <c r="E264" s="43" t="s">
        <v>14</v>
      </c>
      <c r="F264" s="43" t="s">
        <v>14</v>
      </c>
      <c r="G264" s="44" t="s">
        <v>37</v>
      </c>
      <c r="H264" s="144">
        <v>0</v>
      </c>
      <c r="I264" s="45">
        <v>0</v>
      </c>
      <c r="J264" s="71">
        <v>0</v>
      </c>
      <c r="K264" s="39"/>
    </row>
    <row r="265" spans="1:11" s="28" customFormat="1" ht="15" customHeight="1" x14ac:dyDescent="0.2">
      <c r="A265" s="72"/>
      <c r="B265" s="103"/>
      <c r="C265" s="46" t="s">
        <v>34</v>
      </c>
      <c r="D265" s="43" t="s">
        <v>14</v>
      </c>
      <c r="E265" s="43" t="s">
        <v>14</v>
      </c>
      <c r="F265" s="43" t="s">
        <v>14</v>
      </c>
      <c r="G265" s="44" t="s">
        <v>39</v>
      </c>
      <c r="H265" s="144">
        <v>0</v>
      </c>
      <c r="I265" s="45">
        <v>0</v>
      </c>
      <c r="J265" s="71">
        <v>0</v>
      </c>
      <c r="K265" s="39"/>
    </row>
    <row r="266" spans="1:11" s="28" customFormat="1" ht="15" customHeight="1" x14ac:dyDescent="0.2">
      <c r="A266" s="72"/>
      <c r="B266" s="103"/>
      <c r="C266" s="50" t="s">
        <v>36</v>
      </c>
      <c r="D266" s="51" t="s">
        <v>14</v>
      </c>
      <c r="E266" s="51" t="s">
        <v>14</v>
      </c>
      <c r="F266" s="51" t="s">
        <v>14</v>
      </c>
      <c r="G266" s="52" t="s">
        <v>64</v>
      </c>
      <c r="H266" s="144">
        <v>0</v>
      </c>
      <c r="I266" s="45">
        <v>0</v>
      </c>
      <c r="J266" s="71">
        <v>0</v>
      </c>
      <c r="K266" s="39"/>
    </row>
    <row r="267" spans="1:11" s="28" customFormat="1" ht="15" customHeight="1" x14ac:dyDescent="0.2">
      <c r="A267" s="72"/>
      <c r="B267" s="151" t="s">
        <v>157</v>
      </c>
      <c r="C267" s="152"/>
      <c r="D267" s="152"/>
      <c r="E267" s="152"/>
      <c r="F267" s="152"/>
      <c r="G267" s="153"/>
      <c r="H267" s="108">
        <f>+SUM(H256:H266)</f>
        <v>12619465</v>
      </c>
      <c r="I267" s="55">
        <f>+SUM(I256:I266)</f>
        <v>15291595</v>
      </c>
      <c r="J267" s="56">
        <f>+SUM(J256:J266)</f>
        <v>14127045.160000002</v>
      </c>
      <c r="K267" s="39"/>
    </row>
    <row r="268" spans="1:11" s="28" customFormat="1" ht="15" customHeight="1" x14ac:dyDescent="0.2">
      <c r="A268" s="72"/>
      <c r="B268" s="158" t="s">
        <v>123</v>
      </c>
      <c r="C268" s="117" t="s">
        <v>13</v>
      </c>
      <c r="D268" s="118" t="s">
        <v>14</v>
      </c>
      <c r="E268" s="118" t="s">
        <v>14</v>
      </c>
      <c r="F268" s="118" t="s">
        <v>14</v>
      </c>
      <c r="G268" s="74" t="s">
        <v>58</v>
      </c>
      <c r="H268" s="144">
        <v>7577813</v>
      </c>
      <c r="I268" s="45">
        <v>8214486</v>
      </c>
      <c r="J268" s="71">
        <v>8184261.8899999997</v>
      </c>
      <c r="K268" s="39"/>
    </row>
    <row r="269" spans="1:11" s="28" customFormat="1" ht="15" customHeight="1" x14ac:dyDescent="0.2">
      <c r="A269" s="72"/>
      <c r="B269" s="159"/>
      <c r="C269" s="46" t="s">
        <v>16</v>
      </c>
      <c r="D269" s="43" t="s">
        <v>14</v>
      </c>
      <c r="E269" s="43" t="s">
        <v>14</v>
      </c>
      <c r="F269" s="43" t="s">
        <v>14</v>
      </c>
      <c r="G269" s="44" t="s">
        <v>59</v>
      </c>
      <c r="H269" s="144">
        <v>216557</v>
      </c>
      <c r="I269" s="45">
        <v>708308</v>
      </c>
      <c r="J269" s="71">
        <v>471664.23999999987</v>
      </c>
      <c r="K269" s="39"/>
    </row>
    <row r="270" spans="1:11" s="28" customFormat="1" ht="15" customHeight="1" x14ac:dyDescent="0.2">
      <c r="A270" s="72"/>
      <c r="B270" s="103"/>
      <c r="C270" s="46" t="s">
        <v>18</v>
      </c>
      <c r="D270" s="43" t="s">
        <v>14</v>
      </c>
      <c r="E270" s="43" t="s">
        <v>14</v>
      </c>
      <c r="F270" s="43" t="s">
        <v>14</v>
      </c>
      <c r="G270" s="44" t="s">
        <v>60</v>
      </c>
      <c r="H270" s="144">
        <v>0</v>
      </c>
      <c r="I270" s="45">
        <v>0</v>
      </c>
      <c r="J270" s="71">
        <v>0</v>
      </c>
      <c r="K270" s="39"/>
    </row>
    <row r="271" spans="1:11" s="28" customFormat="1" ht="15" customHeight="1" x14ac:dyDescent="0.2">
      <c r="A271" s="72"/>
      <c r="B271" s="103"/>
      <c r="C271" s="46" t="s">
        <v>20</v>
      </c>
      <c r="D271" s="43" t="s">
        <v>14</v>
      </c>
      <c r="E271" s="43" t="s">
        <v>14</v>
      </c>
      <c r="F271" s="43" t="s">
        <v>14</v>
      </c>
      <c r="G271" s="44" t="s">
        <v>25</v>
      </c>
      <c r="H271" s="144">
        <v>0</v>
      </c>
      <c r="I271" s="45">
        <v>64354</v>
      </c>
      <c r="J271" s="71">
        <v>57594.559999999998</v>
      </c>
      <c r="K271" s="39"/>
    </row>
    <row r="272" spans="1:11" s="28" customFormat="1" ht="15" customHeight="1" x14ac:dyDescent="0.2">
      <c r="A272" s="72"/>
      <c r="B272" s="103"/>
      <c r="C272" s="46" t="s">
        <v>22</v>
      </c>
      <c r="D272" s="43" t="s">
        <v>14</v>
      </c>
      <c r="E272" s="43" t="s">
        <v>14</v>
      </c>
      <c r="F272" s="43" t="s">
        <v>14</v>
      </c>
      <c r="G272" s="44" t="s">
        <v>61</v>
      </c>
      <c r="H272" s="144">
        <v>0</v>
      </c>
      <c r="I272" s="45">
        <v>0</v>
      </c>
      <c r="J272" s="71">
        <v>0</v>
      </c>
      <c r="K272" s="39"/>
    </row>
    <row r="273" spans="1:11" s="28" customFormat="1" ht="15" customHeight="1" x14ac:dyDescent="0.2">
      <c r="A273" s="72"/>
      <c r="B273" s="103"/>
      <c r="C273" s="46" t="s">
        <v>24</v>
      </c>
      <c r="D273" s="43" t="s">
        <v>14</v>
      </c>
      <c r="E273" s="43" t="s">
        <v>14</v>
      </c>
      <c r="F273" s="43" t="s">
        <v>14</v>
      </c>
      <c r="G273" s="44" t="s">
        <v>62</v>
      </c>
      <c r="H273" s="144">
        <v>0</v>
      </c>
      <c r="I273" s="45">
        <v>26219</v>
      </c>
      <c r="J273" s="71">
        <v>14611.5</v>
      </c>
      <c r="K273" s="39"/>
    </row>
    <row r="274" spans="1:11" s="28" customFormat="1" ht="15" customHeight="1" x14ac:dyDescent="0.2">
      <c r="A274" s="72"/>
      <c r="B274" s="103"/>
      <c r="C274" s="46" t="s">
        <v>28</v>
      </c>
      <c r="D274" s="43" t="s">
        <v>14</v>
      </c>
      <c r="E274" s="43" t="s">
        <v>14</v>
      </c>
      <c r="F274" s="43" t="s">
        <v>14</v>
      </c>
      <c r="G274" s="44" t="s">
        <v>63</v>
      </c>
      <c r="H274" s="144">
        <v>0</v>
      </c>
      <c r="I274" s="45">
        <v>368615</v>
      </c>
      <c r="J274" s="71">
        <v>11324.28</v>
      </c>
      <c r="K274" s="39"/>
    </row>
    <row r="275" spans="1:11" s="28" customFormat="1" ht="15" customHeight="1" x14ac:dyDescent="0.2">
      <c r="A275" s="72"/>
      <c r="B275" s="103"/>
      <c r="C275" s="46" t="s">
        <v>30</v>
      </c>
      <c r="D275" s="43" t="s">
        <v>14</v>
      </c>
      <c r="E275" s="43" t="s">
        <v>14</v>
      </c>
      <c r="F275" s="43" t="s">
        <v>14</v>
      </c>
      <c r="G275" s="44" t="s">
        <v>35</v>
      </c>
      <c r="H275" s="144">
        <v>0</v>
      </c>
      <c r="I275" s="45">
        <v>0</v>
      </c>
      <c r="J275" s="71">
        <v>0</v>
      </c>
      <c r="K275" s="39"/>
    </row>
    <row r="276" spans="1:11" s="28" customFormat="1" ht="15" customHeight="1" x14ac:dyDescent="0.2">
      <c r="A276" s="72"/>
      <c r="B276" s="103"/>
      <c r="C276" s="46" t="s">
        <v>32</v>
      </c>
      <c r="D276" s="43" t="s">
        <v>14</v>
      </c>
      <c r="E276" s="43" t="s">
        <v>14</v>
      </c>
      <c r="F276" s="43" t="s">
        <v>14</v>
      </c>
      <c r="G276" s="44" t="s">
        <v>37</v>
      </c>
      <c r="H276" s="144">
        <v>0</v>
      </c>
      <c r="I276" s="45">
        <v>0</v>
      </c>
      <c r="J276" s="71">
        <v>0</v>
      </c>
      <c r="K276" s="39"/>
    </row>
    <row r="277" spans="1:11" s="28" customFormat="1" ht="15" customHeight="1" x14ac:dyDescent="0.2">
      <c r="A277" s="72"/>
      <c r="B277" s="103"/>
      <c r="C277" s="46" t="s">
        <v>34</v>
      </c>
      <c r="D277" s="43" t="s">
        <v>14</v>
      </c>
      <c r="E277" s="43" t="s">
        <v>14</v>
      </c>
      <c r="F277" s="43" t="s">
        <v>14</v>
      </c>
      <c r="G277" s="44" t="s">
        <v>39</v>
      </c>
      <c r="H277" s="144">
        <v>0</v>
      </c>
      <c r="I277" s="45">
        <v>0</v>
      </c>
      <c r="J277" s="71">
        <v>0</v>
      </c>
      <c r="K277" s="39"/>
    </row>
    <row r="278" spans="1:11" s="28" customFormat="1" ht="15" customHeight="1" x14ac:dyDescent="0.2">
      <c r="A278" s="72"/>
      <c r="B278" s="103"/>
      <c r="C278" s="50" t="s">
        <v>36</v>
      </c>
      <c r="D278" s="51" t="s">
        <v>14</v>
      </c>
      <c r="E278" s="51" t="s">
        <v>14</v>
      </c>
      <c r="F278" s="51" t="s">
        <v>14</v>
      </c>
      <c r="G278" s="52" t="s">
        <v>64</v>
      </c>
      <c r="H278" s="144">
        <v>0</v>
      </c>
      <c r="I278" s="45">
        <v>0</v>
      </c>
      <c r="J278" s="71">
        <v>0</v>
      </c>
      <c r="K278" s="39"/>
    </row>
    <row r="279" spans="1:11" s="28" customFormat="1" ht="15" customHeight="1" x14ac:dyDescent="0.2">
      <c r="A279" s="72"/>
      <c r="B279" s="151" t="s">
        <v>124</v>
      </c>
      <c r="C279" s="152"/>
      <c r="D279" s="152"/>
      <c r="E279" s="152"/>
      <c r="F279" s="152"/>
      <c r="G279" s="153"/>
      <c r="H279" s="108">
        <f>+SUM(H268:H278)</f>
        <v>7794370</v>
      </c>
      <c r="I279" s="55">
        <f>+SUM(I268:I278)</f>
        <v>9381982</v>
      </c>
      <c r="J279" s="56">
        <f>+SUM(J268:J278)</f>
        <v>8739456.4699999988</v>
      </c>
      <c r="K279" s="39"/>
    </row>
    <row r="280" spans="1:11" s="28" customFormat="1" ht="15" customHeight="1" x14ac:dyDescent="0.2">
      <c r="A280" s="72"/>
      <c r="B280" s="158" t="s">
        <v>125</v>
      </c>
      <c r="C280" s="117" t="s">
        <v>13</v>
      </c>
      <c r="D280" s="118" t="s">
        <v>14</v>
      </c>
      <c r="E280" s="118" t="s">
        <v>14</v>
      </c>
      <c r="F280" s="118" t="s">
        <v>14</v>
      </c>
      <c r="G280" s="74" t="s">
        <v>58</v>
      </c>
      <c r="H280" s="144">
        <v>7163574</v>
      </c>
      <c r="I280" s="45">
        <v>7397157</v>
      </c>
      <c r="J280" s="71">
        <v>7371743.3800000008</v>
      </c>
      <c r="K280" s="39"/>
    </row>
    <row r="281" spans="1:11" s="28" customFormat="1" ht="15" customHeight="1" x14ac:dyDescent="0.2">
      <c r="A281" s="72"/>
      <c r="B281" s="159"/>
      <c r="C281" s="46" t="s">
        <v>16</v>
      </c>
      <c r="D281" s="43" t="s">
        <v>14</v>
      </c>
      <c r="E281" s="43" t="s">
        <v>14</v>
      </c>
      <c r="F281" s="43" t="s">
        <v>14</v>
      </c>
      <c r="G281" s="44" t="s">
        <v>59</v>
      </c>
      <c r="H281" s="144">
        <v>186016</v>
      </c>
      <c r="I281" s="45">
        <v>587487</v>
      </c>
      <c r="J281" s="71">
        <v>389554.43000000005</v>
      </c>
      <c r="K281" s="39"/>
    </row>
    <row r="282" spans="1:11" s="28" customFormat="1" ht="15" customHeight="1" x14ac:dyDescent="0.2">
      <c r="A282" s="72"/>
      <c r="B282" s="103"/>
      <c r="C282" s="46" t="s">
        <v>18</v>
      </c>
      <c r="D282" s="43" t="s">
        <v>14</v>
      </c>
      <c r="E282" s="43" t="s">
        <v>14</v>
      </c>
      <c r="F282" s="43" t="s">
        <v>14</v>
      </c>
      <c r="G282" s="44" t="s">
        <v>60</v>
      </c>
      <c r="H282" s="144">
        <v>0</v>
      </c>
      <c r="I282" s="45">
        <v>0</v>
      </c>
      <c r="J282" s="71">
        <v>0</v>
      </c>
      <c r="K282" s="39"/>
    </row>
    <row r="283" spans="1:11" s="28" customFormat="1" ht="15" customHeight="1" x14ac:dyDescent="0.2">
      <c r="A283" s="72"/>
      <c r="B283" s="103"/>
      <c r="C283" s="46" t="s">
        <v>20</v>
      </c>
      <c r="D283" s="43" t="s">
        <v>14</v>
      </c>
      <c r="E283" s="43" t="s">
        <v>14</v>
      </c>
      <c r="F283" s="43" t="s">
        <v>14</v>
      </c>
      <c r="G283" s="44" t="s">
        <v>25</v>
      </c>
      <c r="H283" s="144">
        <v>0</v>
      </c>
      <c r="I283" s="45">
        <v>17932</v>
      </c>
      <c r="J283" s="71">
        <v>14189.09</v>
      </c>
      <c r="K283" s="39"/>
    </row>
    <row r="284" spans="1:11" s="28" customFormat="1" ht="15" customHeight="1" x14ac:dyDescent="0.2">
      <c r="A284" s="72"/>
      <c r="B284" s="103"/>
      <c r="C284" s="46" t="s">
        <v>22</v>
      </c>
      <c r="D284" s="43" t="s">
        <v>14</v>
      </c>
      <c r="E284" s="43" t="s">
        <v>14</v>
      </c>
      <c r="F284" s="43" t="s">
        <v>14</v>
      </c>
      <c r="G284" s="44" t="s">
        <v>61</v>
      </c>
      <c r="H284" s="144">
        <v>0</v>
      </c>
      <c r="I284" s="45">
        <v>0</v>
      </c>
      <c r="J284" s="71">
        <v>0</v>
      </c>
      <c r="K284" s="39"/>
    </row>
    <row r="285" spans="1:11" s="28" customFormat="1" ht="15" customHeight="1" x14ac:dyDescent="0.2">
      <c r="A285" s="72"/>
      <c r="B285" s="103"/>
      <c r="C285" s="46" t="s">
        <v>24</v>
      </c>
      <c r="D285" s="43" t="s">
        <v>14</v>
      </c>
      <c r="E285" s="43" t="s">
        <v>14</v>
      </c>
      <c r="F285" s="43" t="s">
        <v>14</v>
      </c>
      <c r="G285" s="44" t="s">
        <v>62</v>
      </c>
      <c r="H285" s="144">
        <v>0</v>
      </c>
      <c r="I285" s="45">
        <v>0</v>
      </c>
      <c r="J285" s="71">
        <v>0</v>
      </c>
      <c r="K285" s="39"/>
    </row>
    <row r="286" spans="1:11" s="28" customFormat="1" ht="15" customHeight="1" x14ac:dyDescent="0.2">
      <c r="A286" s="72"/>
      <c r="B286" s="103"/>
      <c r="C286" s="46" t="s">
        <v>28</v>
      </c>
      <c r="D286" s="43" t="s">
        <v>14</v>
      </c>
      <c r="E286" s="43" t="s">
        <v>14</v>
      </c>
      <c r="F286" s="43" t="s">
        <v>14</v>
      </c>
      <c r="G286" s="44" t="s">
        <v>63</v>
      </c>
      <c r="H286" s="144">
        <v>5000</v>
      </c>
      <c r="I286" s="45">
        <v>198790</v>
      </c>
      <c r="J286" s="71">
        <v>22513.87</v>
      </c>
      <c r="K286" s="39"/>
    </row>
    <row r="287" spans="1:11" s="28" customFormat="1" ht="15" customHeight="1" x14ac:dyDescent="0.2">
      <c r="A287" s="72"/>
      <c r="B287" s="103"/>
      <c r="C287" s="46" t="s">
        <v>30</v>
      </c>
      <c r="D287" s="43" t="s">
        <v>14</v>
      </c>
      <c r="E287" s="43" t="s">
        <v>14</v>
      </c>
      <c r="F287" s="43" t="s">
        <v>14</v>
      </c>
      <c r="G287" s="44" t="s">
        <v>35</v>
      </c>
      <c r="H287" s="144">
        <v>0</v>
      </c>
      <c r="I287" s="45">
        <v>0</v>
      </c>
      <c r="J287" s="71">
        <v>0</v>
      </c>
      <c r="K287" s="39"/>
    </row>
    <row r="288" spans="1:11" s="28" customFormat="1" ht="15" customHeight="1" x14ac:dyDescent="0.2">
      <c r="A288" s="72"/>
      <c r="B288" s="103"/>
      <c r="C288" s="46" t="s">
        <v>32</v>
      </c>
      <c r="D288" s="43" t="s">
        <v>14</v>
      </c>
      <c r="E288" s="43" t="s">
        <v>14</v>
      </c>
      <c r="F288" s="43" t="s">
        <v>14</v>
      </c>
      <c r="G288" s="44" t="s">
        <v>37</v>
      </c>
      <c r="H288" s="144">
        <v>0</v>
      </c>
      <c r="I288" s="45">
        <v>0</v>
      </c>
      <c r="J288" s="71">
        <v>0</v>
      </c>
      <c r="K288" s="39"/>
    </row>
    <row r="289" spans="1:11" s="28" customFormat="1" ht="15" customHeight="1" x14ac:dyDescent="0.2">
      <c r="A289" s="72"/>
      <c r="B289" s="103"/>
      <c r="C289" s="46" t="s">
        <v>34</v>
      </c>
      <c r="D289" s="43" t="s">
        <v>14</v>
      </c>
      <c r="E289" s="43" t="s">
        <v>14</v>
      </c>
      <c r="F289" s="43" t="s">
        <v>14</v>
      </c>
      <c r="G289" s="44" t="s">
        <v>39</v>
      </c>
      <c r="H289" s="144">
        <v>0</v>
      </c>
      <c r="I289" s="45">
        <v>0</v>
      </c>
      <c r="J289" s="71">
        <v>0</v>
      </c>
      <c r="K289" s="39"/>
    </row>
    <row r="290" spans="1:11" s="28" customFormat="1" ht="15" customHeight="1" x14ac:dyDescent="0.2">
      <c r="A290" s="72"/>
      <c r="B290" s="103"/>
      <c r="C290" s="50" t="s">
        <v>36</v>
      </c>
      <c r="D290" s="51" t="s">
        <v>14</v>
      </c>
      <c r="E290" s="51" t="s">
        <v>14</v>
      </c>
      <c r="F290" s="51" t="s">
        <v>14</v>
      </c>
      <c r="G290" s="52" t="s">
        <v>64</v>
      </c>
      <c r="H290" s="144">
        <v>0</v>
      </c>
      <c r="I290" s="45">
        <v>0</v>
      </c>
      <c r="J290" s="71">
        <v>0</v>
      </c>
      <c r="K290" s="39"/>
    </row>
    <row r="291" spans="1:11" s="28" customFormat="1" ht="15" customHeight="1" x14ac:dyDescent="0.2">
      <c r="A291" s="72"/>
      <c r="B291" s="151" t="s">
        <v>126</v>
      </c>
      <c r="C291" s="152"/>
      <c r="D291" s="152"/>
      <c r="E291" s="152"/>
      <c r="F291" s="152"/>
      <c r="G291" s="153"/>
      <c r="H291" s="108">
        <f>+SUM(H280:H290)</f>
        <v>7354590</v>
      </c>
      <c r="I291" s="55">
        <f>+SUM(I280:I290)</f>
        <v>8201366</v>
      </c>
      <c r="J291" s="56">
        <f>+SUM(J280:J290)</f>
        <v>7798000.7700000005</v>
      </c>
      <c r="K291" s="39"/>
    </row>
    <row r="292" spans="1:11" s="28" customFormat="1" ht="15" customHeight="1" x14ac:dyDescent="0.2">
      <c r="A292" s="72"/>
      <c r="B292" s="158" t="s">
        <v>127</v>
      </c>
      <c r="C292" s="117" t="s">
        <v>13</v>
      </c>
      <c r="D292" s="118" t="s">
        <v>14</v>
      </c>
      <c r="E292" s="118" t="s">
        <v>14</v>
      </c>
      <c r="F292" s="118" t="s">
        <v>14</v>
      </c>
      <c r="G292" s="74" t="s">
        <v>58</v>
      </c>
      <c r="H292" s="144">
        <v>8316457</v>
      </c>
      <c r="I292" s="45">
        <v>8450630</v>
      </c>
      <c r="J292" s="71">
        <v>8419735.5600000005</v>
      </c>
      <c r="K292" s="39"/>
    </row>
    <row r="293" spans="1:11" s="28" customFormat="1" ht="15" customHeight="1" x14ac:dyDescent="0.2">
      <c r="A293" s="72"/>
      <c r="B293" s="159"/>
      <c r="C293" s="46" t="s">
        <v>16</v>
      </c>
      <c r="D293" s="43" t="s">
        <v>14</v>
      </c>
      <c r="E293" s="43" t="s">
        <v>14</v>
      </c>
      <c r="F293" s="43" t="s">
        <v>14</v>
      </c>
      <c r="G293" s="44" t="s">
        <v>59</v>
      </c>
      <c r="H293" s="144">
        <v>271312</v>
      </c>
      <c r="I293" s="45">
        <v>633957</v>
      </c>
      <c r="J293" s="71">
        <v>409283.52</v>
      </c>
      <c r="K293" s="39"/>
    </row>
    <row r="294" spans="1:11" s="28" customFormat="1" ht="15" customHeight="1" x14ac:dyDescent="0.2">
      <c r="A294" s="72"/>
      <c r="B294" s="159"/>
      <c r="C294" s="46" t="s">
        <v>18</v>
      </c>
      <c r="D294" s="43" t="s">
        <v>14</v>
      </c>
      <c r="E294" s="43" t="s">
        <v>14</v>
      </c>
      <c r="F294" s="43" t="s">
        <v>14</v>
      </c>
      <c r="G294" s="44" t="s">
        <v>60</v>
      </c>
      <c r="H294" s="144">
        <v>0</v>
      </c>
      <c r="I294" s="45">
        <v>0</v>
      </c>
      <c r="J294" s="71">
        <v>0</v>
      </c>
      <c r="K294" s="39"/>
    </row>
    <row r="295" spans="1:11" s="28" customFormat="1" ht="15" customHeight="1" x14ac:dyDescent="0.2">
      <c r="A295" s="72"/>
      <c r="B295" s="103"/>
      <c r="C295" s="46" t="s">
        <v>20</v>
      </c>
      <c r="D295" s="43" t="s">
        <v>14</v>
      </c>
      <c r="E295" s="43" t="s">
        <v>14</v>
      </c>
      <c r="F295" s="43" t="s">
        <v>14</v>
      </c>
      <c r="G295" s="44" t="s">
        <v>25</v>
      </c>
      <c r="H295" s="144">
        <v>0</v>
      </c>
      <c r="I295" s="45">
        <v>110263</v>
      </c>
      <c r="J295" s="71">
        <v>95162.12</v>
      </c>
      <c r="K295" s="39"/>
    </row>
    <row r="296" spans="1:11" s="28" customFormat="1" ht="15" customHeight="1" x14ac:dyDescent="0.2">
      <c r="A296" s="72"/>
      <c r="B296" s="103"/>
      <c r="C296" s="46" t="s">
        <v>22</v>
      </c>
      <c r="D296" s="43" t="s">
        <v>14</v>
      </c>
      <c r="E296" s="43" t="s">
        <v>14</v>
      </c>
      <c r="F296" s="43" t="s">
        <v>14</v>
      </c>
      <c r="G296" s="44" t="s">
        <v>61</v>
      </c>
      <c r="H296" s="144">
        <v>0</v>
      </c>
      <c r="I296" s="45">
        <v>0</v>
      </c>
      <c r="J296" s="71">
        <v>0</v>
      </c>
      <c r="K296" s="39"/>
    </row>
    <row r="297" spans="1:11" s="28" customFormat="1" ht="15" customHeight="1" x14ac:dyDescent="0.2">
      <c r="A297" s="72"/>
      <c r="B297" s="103"/>
      <c r="C297" s="46" t="s">
        <v>24</v>
      </c>
      <c r="D297" s="43" t="s">
        <v>14</v>
      </c>
      <c r="E297" s="43" t="s">
        <v>14</v>
      </c>
      <c r="F297" s="43" t="s">
        <v>14</v>
      </c>
      <c r="G297" s="44" t="s">
        <v>62</v>
      </c>
      <c r="H297" s="144">
        <v>0</v>
      </c>
      <c r="I297" s="45">
        <v>7238</v>
      </c>
      <c r="J297" s="71">
        <v>0</v>
      </c>
      <c r="K297" s="39"/>
    </row>
    <row r="298" spans="1:11" s="28" customFormat="1" ht="15" customHeight="1" x14ac:dyDescent="0.2">
      <c r="A298" s="72"/>
      <c r="B298" s="103"/>
      <c r="C298" s="46" t="s">
        <v>28</v>
      </c>
      <c r="D298" s="43" t="s">
        <v>14</v>
      </c>
      <c r="E298" s="43" t="s">
        <v>14</v>
      </c>
      <c r="F298" s="43" t="s">
        <v>14</v>
      </c>
      <c r="G298" s="44" t="s">
        <v>63</v>
      </c>
      <c r="H298" s="144">
        <v>6500</v>
      </c>
      <c r="I298" s="45">
        <v>251327</v>
      </c>
      <c r="J298" s="71">
        <v>14677.49</v>
      </c>
      <c r="K298" s="39"/>
    </row>
    <row r="299" spans="1:11" s="28" customFormat="1" ht="15" customHeight="1" x14ac:dyDescent="0.2">
      <c r="A299" s="72"/>
      <c r="B299" s="103"/>
      <c r="C299" s="46" t="s">
        <v>30</v>
      </c>
      <c r="D299" s="43" t="s">
        <v>14</v>
      </c>
      <c r="E299" s="43" t="s">
        <v>14</v>
      </c>
      <c r="F299" s="43" t="s">
        <v>14</v>
      </c>
      <c r="G299" s="44" t="s">
        <v>35</v>
      </c>
      <c r="H299" s="144">
        <v>0</v>
      </c>
      <c r="I299" s="45">
        <v>0</v>
      </c>
      <c r="J299" s="71">
        <v>0</v>
      </c>
      <c r="K299" s="39"/>
    </row>
    <row r="300" spans="1:11" s="28" customFormat="1" ht="15" customHeight="1" x14ac:dyDescent="0.2">
      <c r="A300" s="72"/>
      <c r="B300" s="103"/>
      <c r="C300" s="46" t="s">
        <v>32</v>
      </c>
      <c r="D300" s="43" t="s">
        <v>14</v>
      </c>
      <c r="E300" s="43" t="s">
        <v>14</v>
      </c>
      <c r="F300" s="43" t="s">
        <v>14</v>
      </c>
      <c r="G300" s="44" t="s">
        <v>37</v>
      </c>
      <c r="H300" s="144">
        <v>0</v>
      </c>
      <c r="I300" s="45">
        <v>0</v>
      </c>
      <c r="J300" s="71">
        <v>0</v>
      </c>
      <c r="K300" s="39"/>
    </row>
    <row r="301" spans="1:11" s="28" customFormat="1" ht="15" customHeight="1" x14ac:dyDescent="0.2">
      <c r="A301" s="72"/>
      <c r="B301" s="103"/>
      <c r="C301" s="46" t="s">
        <v>34</v>
      </c>
      <c r="D301" s="43" t="s">
        <v>14</v>
      </c>
      <c r="E301" s="43" t="s">
        <v>14</v>
      </c>
      <c r="F301" s="43" t="s">
        <v>14</v>
      </c>
      <c r="G301" s="44" t="s">
        <v>39</v>
      </c>
      <c r="H301" s="144">
        <v>0</v>
      </c>
      <c r="I301" s="45">
        <v>0</v>
      </c>
      <c r="J301" s="71">
        <v>0</v>
      </c>
      <c r="K301" s="39"/>
    </row>
    <row r="302" spans="1:11" s="28" customFormat="1" ht="15" customHeight="1" x14ac:dyDescent="0.2">
      <c r="A302" s="72"/>
      <c r="B302" s="103"/>
      <c r="C302" s="50" t="s">
        <v>36</v>
      </c>
      <c r="D302" s="51" t="s">
        <v>14</v>
      </c>
      <c r="E302" s="51" t="s">
        <v>14</v>
      </c>
      <c r="F302" s="51" t="s">
        <v>14</v>
      </c>
      <c r="G302" s="52" t="s">
        <v>64</v>
      </c>
      <c r="H302" s="144">
        <v>0</v>
      </c>
      <c r="I302" s="45">
        <v>0</v>
      </c>
      <c r="J302" s="71">
        <v>0</v>
      </c>
      <c r="K302" s="39"/>
    </row>
    <row r="303" spans="1:11" s="28" customFormat="1" ht="15" customHeight="1" x14ac:dyDescent="0.2">
      <c r="A303" s="72"/>
      <c r="B303" s="151" t="s">
        <v>128</v>
      </c>
      <c r="C303" s="152"/>
      <c r="D303" s="152"/>
      <c r="E303" s="152"/>
      <c r="F303" s="152"/>
      <c r="G303" s="153"/>
      <c r="H303" s="108">
        <f>+SUM(H292:H302)</f>
        <v>8594269</v>
      </c>
      <c r="I303" s="55">
        <f>+SUM(I292:I302)</f>
        <v>9453415</v>
      </c>
      <c r="J303" s="56">
        <f>+SUM(J292:J302)</f>
        <v>8938858.6899999995</v>
      </c>
      <c r="K303" s="39"/>
    </row>
    <row r="304" spans="1:11" s="28" customFormat="1" ht="15" customHeight="1" x14ac:dyDescent="0.2">
      <c r="A304" s="72"/>
      <c r="B304" s="158" t="s">
        <v>129</v>
      </c>
      <c r="C304" s="117" t="s">
        <v>13</v>
      </c>
      <c r="D304" s="118" t="s">
        <v>14</v>
      </c>
      <c r="E304" s="118" t="s">
        <v>14</v>
      </c>
      <c r="F304" s="118" t="s">
        <v>14</v>
      </c>
      <c r="G304" s="74" t="s">
        <v>58</v>
      </c>
      <c r="H304" s="144">
        <v>5543578</v>
      </c>
      <c r="I304" s="45">
        <v>5727338</v>
      </c>
      <c r="J304" s="71">
        <v>5709229.5</v>
      </c>
      <c r="K304" s="39"/>
    </row>
    <row r="305" spans="1:11" s="28" customFormat="1" ht="15" customHeight="1" x14ac:dyDescent="0.2">
      <c r="A305" s="72"/>
      <c r="B305" s="159"/>
      <c r="C305" s="46" t="s">
        <v>16</v>
      </c>
      <c r="D305" s="43" t="s">
        <v>14</v>
      </c>
      <c r="E305" s="43" t="s">
        <v>14</v>
      </c>
      <c r="F305" s="43" t="s">
        <v>14</v>
      </c>
      <c r="G305" s="44" t="s">
        <v>59</v>
      </c>
      <c r="H305" s="144">
        <v>351220</v>
      </c>
      <c r="I305" s="45">
        <v>1116273</v>
      </c>
      <c r="J305" s="71">
        <v>777767.55999999994</v>
      </c>
      <c r="K305" s="39"/>
    </row>
    <row r="306" spans="1:11" s="28" customFormat="1" ht="15" customHeight="1" x14ac:dyDescent="0.2">
      <c r="A306" s="72"/>
      <c r="B306" s="103"/>
      <c r="C306" s="46" t="s">
        <v>18</v>
      </c>
      <c r="D306" s="43" t="s">
        <v>14</v>
      </c>
      <c r="E306" s="43" t="s">
        <v>14</v>
      </c>
      <c r="F306" s="43" t="s">
        <v>14</v>
      </c>
      <c r="G306" s="44" t="s">
        <v>60</v>
      </c>
      <c r="H306" s="144">
        <v>0</v>
      </c>
      <c r="I306" s="45">
        <v>0</v>
      </c>
      <c r="J306" s="71">
        <v>0</v>
      </c>
      <c r="K306" s="39"/>
    </row>
    <row r="307" spans="1:11" s="28" customFormat="1" ht="15" customHeight="1" x14ac:dyDescent="0.2">
      <c r="A307" s="72"/>
      <c r="B307" s="103"/>
      <c r="C307" s="46" t="s">
        <v>20</v>
      </c>
      <c r="D307" s="43" t="s">
        <v>14</v>
      </c>
      <c r="E307" s="43" t="s">
        <v>14</v>
      </c>
      <c r="F307" s="43" t="s">
        <v>14</v>
      </c>
      <c r="G307" s="44" t="s">
        <v>25</v>
      </c>
      <c r="H307" s="144">
        <v>0</v>
      </c>
      <c r="I307" s="45">
        <v>24543</v>
      </c>
      <c r="J307" s="71">
        <v>21095.43</v>
      </c>
      <c r="K307" s="39"/>
    </row>
    <row r="308" spans="1:11" s="28" customFormat="1" ht="15" customHeight="1" x14ac:dyDescent="0.2">
      <c r="A308" s="72"/>
      <c r="B308" s="103"/>
      <c r="C308" s="46" t="s">
        <v>22</v>
      </c>
      <c r="D308" s="43" t="s">
        <v>14</v>
      </c>
      <c r="E308" s="43" t="s">
        <v>14</v>
      </c>
      <c r="F308" s="43" t="s">
        <v>14</v>
      </c>
      <c r="G308" s="44" t="s">
        <v>61</v>
      </c>
      <c r="H308" s="144">
        <v>0</v>
      </c>
      <c r="I308" s="45">
        <v>0</v>
      </c>
      <c r="J308" s="71">
        <v>0</v>
      </c>
      <c r="K308" s="39"/>
    </row>
    <row r="309" spans="1:11" s="28" customFormat="1" ht="15" customHeight="1" x14ac:dyDescent="0.2">
      <c r="A309" s="72"/>
      <c r="B309" s="103"/>
      <c r="C309" s="46" t="s">
        <v>24</v>
      </c>
      <c r="D309" s="43" t="s">
        <v>14</v>
      </c>
      <c r="E309" s="43" t="s">
        <v>14</v>
      </c>
      <c r="F309" s="43" t="s">
        <v>14</v>
      </c>
      <c r="G309" s="44" t="s">
        <v>62</v>
      </c>
      <c r="H309" s="144">
        <v>0</v>
      </c>
      <c r="I309" s="45">
        <v>0</v>
      </c>
      <c r="J309" s="71">
        <v>0</v>
      </c>
      <c r="K309" s="39"/>
    </row>
    <row r="310" spans="1:11" s="28" customFormat="1" ht="15" customHeight="1" x14ac:dyDescent="0.2">
      <c r="A310" s="72"/>
      <c r="B310" s="103"/>
      <c r="C310" s="46" t="s">
        <v>28</v>
      </c>
      <c r="D310" s="43" t="s">
        <v>14</v>
      </c>
      <c r="E310" s="43" t="s">
        <v>14</v>
      </c>
      <c r="F310" s="43" t="s">
        <v>14</v>
      </c>
      <c r="G310" s="44" t="s">
        <v>63</v>
      </c>
      <c r="H310" s="144">
        <v>0</v>
      </c>
      <c r="I310" s="45">
        <v>371435</v>
      </c>
      <c r="J310" s="71">
        <v>5719.2800000000007</v>
      </c>
      <c r="K310" s="39"/>
    </row>
    <row r="311" spans="1:11" s="28" customFormat="1" ht="15" customHeight="1" x14ac:dyDescent="0.2">
      <c r="A311" s="72"/>
      <c r="B311" s="103"/>
      <c r="C311" s="46" t="s">
        <v>30</v>
      </c>
      <c r="D311" s="43" t="s">
        <v>14</v>
      </c>
      <c r="E311" s="43" t="s">
        <v>14</v>
      </c>
      <c r="F311" s="43" t="s">
        <v>14</v>
      </c>
      <c r="G311" s="44" t="s">
        <v>35</v>
      </c>
      <c r="H311" s="144">
        <v>0</v>
      </c>
      <c r="I311" s="45">
        <v>0</v>
      </c>
      <c r="J311" s="71">
        <v>0</v>
      </c>
      <c r="K311" s="39"/>
    </row>
    <row r="312" spans="1:11" s="28" customFormat="1" ht="15" customHeight="1" x14ac:dyDescent="0.2">
      <c r="A312" s="72"/>
      <c r="B312" s="103"/>
      <c r="C312" s="46" t="s">
        <v>32</v>
      </c>
      <c r="D312" s="43" t="s">
        <v>14</v>
      </c>
      <c r="E312" s="43" t="s">
        <v>14</v>
      </c>
      <c r="F312" s="43" t="s">
        <v>14</v>
      </c>
      <c r="G312" s="44" t="s">
        <v>37</v>
      </c>
      <c r="H312" s="144">
        <v>0</v>
      </c>
      <c r="I312" s="45">
        <v>0</v>
      </c>
      <c r="J312" s="71">
        <v>0</v>
      </c>
      <c r="K312" s="39"/>
    </row>
    <row r="313" spans="1:11" s="28" customFormat="1" ht="15" customHeight="1" x14ac:dyDescent="0.2">
      <c r="A313" s="72"/>
      <c r="B313" s="103"/>
      <c r="C313" s="46" t="s">
        <v>34</v>
      </c>
      <c r="D313" s="43" t="s">
        <v>14</v>
      </c>
      <c r="E313" s="43" t="s">
        <v>14</v>
      </c>
      <c r="F313" s="43" t="s">
        <v>14</v>
      </c>
      <c r="G313" s="44" t="s">
        <v>39</v>
      </c>
      <c r="H313" s="144">
        <v>0</v>
      </c>
      <c r="I313" s="45">
        <v>0</v>
      </c>
      <c r="J313" s="71">
        <v>0</v>
      </c>
      <c r="K313" s="39"/>
    </row>
    <row r="314" spans="1:11" s="28" customFormat="1" ht="15" customHeight="1" x14ac:dyDescent="0.2">
      <c r="A314" s="72"/>
      <c r="B314" s="103"/>
      <c r="C314" s="50" t="s">
        <v>36</v>
      </c>
      <c r="D314" s="51" t="s">
        <v>14</v>
      </c>
      <c r="E314" s="51" t="s">
        <v>14</v>
      </c>
      <c r="F314" s="51" t="s">
        <v>14</v>
      </c>
      <c r="G314" s="52" t="s">
        <v>64</v>
      </c>
      <c r="H314" s="144">
        <v>0</v>
      </c>
      <c r="I314" s="45">
        <v>0</v>
      </c>
      <c r="J314" s="71">
        <v>0</v>
      </c>
      <c r="K314" s="39"/>
    </row>
    <row r="315" spans="1:11" s="28" customFormat="1" ht="15" customHeight="1" x14ac:dyDescent="0.2">
      <c r="A315" s="72"/>
      <c r="B315" s="151" t="s">
        <v>130</v>
      </c>
      <c r="C315" s="152"/>
      <c r="D315" s="152"/>
      <c r="E315" s="152"/>
      <c r="F315" s="152"/>
      <c r="G315" s="153"/>
      <c r="H315" s="108">
        <f>+SUM(H304:H314)</f>
        <v>5894798</v>
      </c>
      <c r="I315" s="55">
        <f>+SUM(I304:I314)</f>
        <v>7239589</v>
      </c>
      <c r="J315" s="56">
        <f>+SUM(J304:J314)</f>
        <v>6513811.7699999996</v>
      </c>
      <c r="K315" s="39"/>
    </row>
    <row r="316" spans="1:11" s="28" customFormat="1" ht="15" customHeight="1" x14ac:dyDescent="0.2">
      <c r="A316" s="72"/>
      <c r="B316" s="158" t="s">
        <v>131</v>
      </c>
      <c r="C316" s="117" t="s">
        <v>13</v>
      </c>
      <c r="D316" s="118" t="s">
        <v>14</v>
      </c>
      <c r="E316" s="118" t="s">
        <v>14</v>
      </c>
      <c r="F316" s="118" t="s">
        <v>14</v>
      </c>
      <c r="G316" s="74" t="s">
        <v>58</v>
      </c>
      <c r="H316" s="144">
        <v>2555001</v>
      </c>
      <c r="I316" s="45">
        <v>2719264</v>
      </c>
      <c r="J316" s="71">
        <v>2710010.38</v>
      </c>
      <c r="K316" s="39"/>
    </row>
    <row r="317" spans="1:11" s="28" customFormat="1" ht="15" customHeight="1" x14ac:dyDescent="0.2">
      <c r="A317" s="72"/>
      <c r="B317" s="159"/>
      <c r="C317" s="46" t="s">
        <v>16</v>
      </c>
      <c r="D317" s="43" t="s">
        <v>14</v>
      </c>
      <c r="E317" s="43" t="s">
        <v>14</v>
      </c>
      <c r="F317" s="43" t="s">
        <v>14</v>
      </c>
      <c r="G317" s="44" t="s">
        <v>59</v>
      </c>
      <c r="H317" s="144">
        <v>68303</v>
      </c>
      <c r="I317" s="45">
        <v>89783</v>
      </c>
      <c r="J317" s="71">
        <v>70442.94</v>
      </c>
      <c r="K317" s="39"/>
    </row>
    <row r="318" spans="1:11" s="28" customFormat="1" ht="15" customHeight="1" x14ac:dyDescent="0.2">
      <c r="A318" s="72"/>
      <c r="B318" s="159"/>
      <c r="C318" s="46" t="s">
        <v>18</v>
      </c>
      <c r="D318" s="43" t="s">
        <v>14</v>
      </c>
      <c r="E318" s="43" t="s">
        <v>14</v>
      </c>
      <c r="F318" s="43" t="s">
        <v>14</v>
      </c>
      <c r="G318" s="44" t="s">
        <v>60</v>
      </c>
      <c r="H318" s="144">
        <v>0</v>
      </c>
      <c r="I318" s="45">
        <v>0</v>
      </c>
      <c r="J318" s="71">
        <v>0</v>
      </c>
      <c r="K318" s="39"/>
    </row>
    <row r="319" spans="1:11" s="28" customFormat="1" ht="15" customHeight="1" x14ac:dyDescent="0.2">
      <c r="A319" s="72"/>
      <c r="B319" s="103"/>
      <c r="C319" s="46" t="s">
        <v>20</v>
      </c>
      <c r="D319" s="43" t="s">
        <v>14</v>
      </c>
      <c r="E319" s="43" t="s">
        <v>14</v>
      </c>
      <c r="F319" s="43" t="s">
        <v>14</v>
      </c>
      <c r="G319" s="44" t="s">
        <v>25</v>
      </c>
      <c r="H319" s="144">
        <v>0</v>
      </c>
      <c r="I319" s="45">
        <v>3538</v>
      </c>
      <c r="J319" s="71">
        <v>3518.59</v>
      </c>
      <c r="K319" s="39"/>
    </row>
    <row r="320" spans="1:11" s="28" customFormat="1" ht="15" customHeight="1" x14ac:dyDescent="0.2">
      <c r="A320" s="72"/>
      <c r="B320" s="103"/>
      <c r="C320" s="46" t="s">
        <v>22</v>
      </c>
      <c r="D320" s="43" t="s">
        <v>14</v>
      </c>
      <c r="E320" s="43" t="s">
        <v>14</v>
      </c>
      <c r="F320" s="43" t="s">
        <v>14</v>
      </c>
      <c r="G320" s="44" t="s">
        <v>61</v>
      </c>
      <c r="H320" s="144">
        <v>0</v>
      </c>
      <c r="I320" s="45">
        <v>0</v>
      </c>
      <c r="J320" s="71">
        <v>0</v>
      </c>
      <c r="K320" s="39"/>
    </row>
    <row r="321" spans="1:11" s="28" customFormat="1" ht="15" customHeight="1" x14ac:dyDescent="0.2">
      <c r="A321" s="72"/>
      <c r="B321" s="103"/>
      <c r="C321" s="46" t="s">
        <v>24</v>
      </c>
      <c r="D321" s="43" t="s">
        <v>14</v>
      </c>
      <c r="E321" s="43" t="s">
        <v>14</v>
      </c>
      <c r="F321" s="43" t="s">
        <v>14</v>
      </c>
      <c r="G321" s="44" t="s">
        <v>62</v>
      </c>
      <c r="H321" s="144">
        <v>500</v>
      </c>
      <c r="I321" s="45">
        <v>200</v>
      </c>
      <c r="J321" s="71">
        <v>0</v>
      </c>
      <c r="K321" s="39"/>
    </row>
    <row r="322" spans="1:11" s="28" customFormat="1" ht="15" customHeight="1" x14ac:dyDescent="0.2">
      <c r="A322" s="72"/>
      <c r="B322" s="103"/>
      <c r="C322" s="46" t="s">
        <v>28</v>
      </c>
      <c r="D322" s="43" t="s">
        <v>14</v>
      </c>
      <c r="E322" s="43" t="s">
        <v>14</v>
      </c>
      <c r="F322" s="43" t="s">
        <v>14</v>
      </c>
      <c r="G322" s="44" t="s">
        <v>63</v>
      </c>
      <c r="H322" s="144">
        <v>12500</v>
      </c>
      <c r="I322" s="45">
        <v>23132</v>
      </c>
      <c r="J322" s="71">
        <v>14758.300000000001</v>
      </c>
      <c r="K322" s="39"/>
    </row>
    <row r="323" spans="1:11" s="28" customFormat="1" ht="15" customHeight="1" x14ac:dyDescent="0.2">
      <c r="A323" s="72"/>
      <c r="B323" s="103"/>
      <c r="C323" s="46" t="s">
        <v>30</v>
      </c>
      <c r="D323" s="43" t="s">
        <v>14</v>
      </c>
      <c r="E323" s="43" t="s">
        <v>14</v>
      </c>
      <c r="F323" s="43" t="s">
        <v>14</v>
      </c>
      <c r="G323" s="44" t="s">
        <v>35</v>
      </c>
      <c r="H323" s="144">
        <v>0</v>
      </c>
      <c r="I323" s="45">
        <v>0</v>
      </c>
      <c r="J323" s="71">
        <v>0</v>
      </c>
      <c r="K323" s="39"/>
    </row>
    <row r="324" spans="1:11" s="28" customFormat="1" ht="15" customHeight="1" x14ac:dyDescent="0.2">
      <c r="A324" s="72"/>
      <c r="B324" s="103"/>
      <c r="C324" s="46" t="s">
        <v>32</v>
      </c>
      <c r="D324" s="43" t="s">
        <v>14</v>
      </c>
      <c r="E324" s="43" t="s">
        <v>14</v>
      </c>
      <c r="F324" s="43" t="s">
        <v>14</v>
      </c>
      <c r="G324" s="44" t="s">
        <v>37</v>
      </c>
      <c r="H324" s="144">
        <v>0</v>
      </c>
      <c r="I324" s="45">
        <v>0</v>
      </c>
      <c r="J324" s="71">
        <v>0</v>
      </c>
      <c r="K324" s="39"/>
    </row>
    <row r="325" spans="1:11" s="28" customFormat="1" ht="15" customHeight="1" x14ac:dyDescent="0.2">
      <c r="A325" s="72"/>
      <c r="B325" s="103"/>
      <c r="C325" s="46" t="s">
        <v>34</v>
      </c>
      <c r="D325" s="43" t="s">
        <v>14</v>
      </c>
      <c r="E325" s="43" t="s">
        <v>14</v>
      </c>
      <c r="F325" s="43" t="s">
        <v>14</v>
      </c>
      <c r="G325" s="44" t="s">
        <v>39</v>
      </c>
      <c r="H325" s="144">
        <v>0</v>
      </c>
      <c r="I325" s="45">
        <v>0</v>
      </c>
      <c r="J325" s="71">
        <v>0</v>
      </c>
      <c r="K325" s="39"/>
    </row>
    <row r="326" spans="1:11" s="28" customFormat="1" ht="15" customHeight="1" x14ac:dyDescent="0.2">
      <c r="A326" s="72"/>
      <c r="B326" s="103"/>
      <c r="C326" s="50" t="s">
        <v>36</v>
      </c>
      <c r="D326" s="51" t="s">
        <v>14</v>
      </c>
      <c r="E326" s="51" t="s">
        <v>14</v>
      </c>
      <c r="F326" s="51" t="s">
        <v>14</v>
      </c>
      <c r="G326" s="52" t="s">
        <v>64</v>
      </c>
      <c r="H326" s="144">
        <v>0</v>
      </c>
      <c r="I326" s="45">
        <v>0</v>
      </c>
      <c r="J326" s="71">
        <v>0</v>
      </c>
      <c r="K326" s="39"/>
    </row>
    <row r="327" spans="1:11" s="28" customFormat="1" ht="15" customHeight="1" x14ac:dyDescent="0.2">
      <c r="A327" s="72"/>
      <c r="B327" s="151" t="s">
        <v>132</v>
      </c>
      <c r="C327" s="152"/>
      <c r="D327" s="152"/>
      <c r="E327" s="152"/>
      <c r="F327" s="152"/>
      <c r="G327" s="153"/>
      <c r="H327" s="108">
        <f>+SUM(H316:H326)</f>
        <v>2636304</v>
      </c>
      <c r="I327" s="55">
        <f>+SUM(I316:I326)</f>
        <v>2835917</v>
      </c>
      <c r="J327" s="56">
        <f>+SUM(J316:J326)</f>
        <v>2798730.2099999995</v>
      </c>
      <c r="K327" s="39"/>
    </row>
    <row r="328" spans="1:11" s="28" customFormat="1" ht="15" customHeight="1" x14ac:dyDescent="0.2">
      <c r="A328" s="72"/>
      <c r="B328" s="158" t="s">
        <v>133</v>
      </c>
      <c r="C328" s="117" t="s">
        <v>13</v>
      </c>
      <c r="D328" s="118" t="s">
        <v>14</v>
      </c>
      <c r="E328" s="118" t="s">
        <v>14</v>
      </c>
      <c r="F328" s="118" t="s">
        <v>14</v>
      </c>
      <c r="G328" s="74" t="s">
        <v>58</v>
      </c>
      <c r="H328" s="144">
        <v>6101869</v>
      </c>
      <c r="I328" s="45">
        <v>6635299</v>
      </c>
      <c r="J328" s="71">
        <v>6611351.2599999988</v>
      </c>
      <c r="K328" s="39"/>
    </row>
    <row r="329" spans="1:11" s="28" customFormat="1" ht="15" customHeight="1" x14ac:dyDescent="0.2">
      <c r="A329" s="72"/>
      <c r="B329" s="159"/>
      <c r="C329" s="46" t="s">
        <v>16</v>
      </c>
      <c r="D329" s="43" t="s">
        <v>14</v>
      </c>
      <c r="E329" s="43" t="s">
        <v>14</v>
      </c>
      <c r="F329" s="43" t="s">
        <v>14</v>
      </c>
      <c r="G329" s="44" t="s">
        <v>59</v>
      </c>
      <c r="H329" s="144">
        <v>190465</v>
      </c>
      <c r="I329" s="45">
        <v>639995</v>
      </c>
      <c r="J329" s="71">
        <v>438395.48</v>
      </c>
      <c r="K329" s="39"/>
    </row>
    <row r="330" spans="1:11" s="28" customFormat="1" ht="15" customHeight="1" x14ac:dyDescent="0.2">
      <c r="A330" s="72"/>
      <c r="B330" s="103"/>
      <c r="C330" s="46" t="s">
        <v>18</v>
      </c>
      <c r="D330" s="43" t="s">
        <v>14</v>
      </c>
      <c r="E330" s="43" t="s">
        <v>14</v>
      </c>
      <c r="F330" s="43" t="s">
        <v>14</v>
      </c>
      <c r="G330" s="44" t="s">
        <v>60</v>
      </c>
      <c r="H330" s="144">
        <v>0</v>
      </c>
      <c r="I330" s="45">
        <v>0</v>
      </c>
      <c r="J330" s="71">
        <v>0</v>
      </c>
      <c r="K330" s="39"/>
    </row>
    <row r="331" spans="1:11" s="28" customFormat="1" ht="15" customHeight="1" x14ac:dyDescent="0.2">
      <c r="A331" s="72"/>
      <c r="B331" s="103"/>
      <c r="C331" s="46" t="s">
        <v>20</v>
      </c>
      <c r="D331" s="43" t="s">
        <v>14</v>
      </c>
      <c r="E331" s="43" t="s">
        <v>14</v>
      </c>
      <c r="F331" s="43" t="s">
        <v>14</v>
      </c>
      <c r="G331" s="44" t="s">
        <v>25</v>
      </c>
      <c r="H331" s="144">
        <v>0</v>
      </c>
      <c r="I331" s="45">
        <v>72766</v>
      </c>
      <c r="J331" s="71">
        <v>67678.67</v>
      </c>
      <c r="K331" s="39"/>
    </row>
    <row r="332" spans="1:11" s="28" customFormat="1" ht="15" customHeight="1" x14ac:dyDescent="0.2">
      <c r="A332" s="72"/>
      <c r="B332" s="103"/>
      <c r="C332" s="46" t="s">
        <v>22</v>
      </c>
      <c r="D332" s="43" t="s">
        <v>14</v>
      </c>
      <c r="E332" s="43" t="s">
        <v>14</v>
      </c>
      <c r="F332" s="43" t="s">
        <v>14</v>
      </c>
      <c r="G332" s="44" t="s">
        <v>61</v>
      </c>
      <c r="H332" s="144">
        <v>0</v>
      </c>
      <c r="I332" s="45">
        <v>0</v>
      </c>
      <c r="J332" s="71">
        <v>0</v>
      </c>
      <c r="K332" s="39"/>
    </row>
    <row r="333" spans="1:11" s="28" customFormat="1" ht="15" customHeight="1" x14ac:dyDescent="0.2">
      <c r="A333" s="72"/>
      <c r="B333" s="103"/>
      <c r="C333" s="46" t="s">
        <v>24</v>
      </c>
      <c r="D333" s="43" t="s">
        <v>14</v>
      </c>
      <c r="E333" s="43" t="s">
        <v>14</v>
      </c>
      <c r="F333" s="43" t="s">
        <v>14</v>
      </c>
      <c r="G333" s="44" t="s">
        <v>62</v>
      </c>
      <c r="H333" s="144">
        <v>2000</v>
      </c>
      <c r="I333" s="45">
        <v>1731</v>
      </c>
      <c r="J333" s="71">
        <v>1682.61</v>
      </c>
      <c r="K333" s="39"/>
    </row>
    <row r="334" spans="1:11" s="28" customFormat="1" ht="15" customHeight="1" x14ac:dyDescent="0.2">
      <c r="A334" s="72"/>
      <c r="B334" s="103"/>
      <c r="C334" s="46" t="s">
        <v>28</v>
      </c>
      <c r="D334" s="43" t="s">
        <v>14</v>
      </c>
      <c r="E334" s="43" t="s">
        <v>14</v>
      </c>
      <c r="F334" s="43" t="s">
        <v>14</v>
      </c>
      <c r="G334" s="44" t="s">
        <v>63</v>
      </c>
      <c r="H334" s="144">
        <v>0</v>
      </c>
      <c r="I334" s="45">
        <v>265154</v>
      </c>
      <c r="J334" s="71">
        <v>4052.93</v>
      </c>
      <c r="K334" s="39"/>
    </row>
    <row r="335" spans="1:11" s="28" customFormat="1" ht="15" customHeight="1" x14ac:dyDescent="0.2">
      <c r="A335" s="72"/>
      <c r="B335" s="103"/>
      <c r="C335" s="46" t="s">
        <v>30</v>
      </c>
      <c r="D335" s="43" t="s">
        <v>14</v>
      </c>
      <c r="E335" s="43" t="s">
        <v>14</v>
      </c>
      <c r="F335" s="43" t="s">
        <v>14</v>
      </c>
      <c r="G335" s="44" t="s">
        <v>35</v>
      </c>
      <c r="H335" s="144">
        <v>0</v>
      </c>
      <c r="I335" s="45">
        <v>0</v>
      </c>
      <c r="J335" s="71">
        <v>0</v>
      </c>
      <c r="K335" s="39"/>
    </row>
    <row r="336" spans="1:11" s="28" customFormat="1" ht="15" customHeight="1" x14ac:dyDescent="0.2">
      <c r="A336" s="72"/>
      <c r="B336" s="103"/>
      <c r="C336" s="46" t="s">
        <v>32</v>
      </c>
      <c r="D336" s="43" t="s">
        <v>14</v>
      </c>
      <c r="E336" s="43" t="s">
        <v>14</v>
      </c>
      <c r="F336" s="43" t="s">
        <v>14</v>
      </c>
      <c r="G336" s="44" t="s">
        <v>37</v>
      </c>
      <c r="H336" s="144">
        <v>0</v>
      </c>
      <c r="I336" s="45">
        <v>0</v>
      </c>
      <c r="J336" s="71">
        <v>0</v>
      </c>
      <c r="K336" s="39"/>
    </row>
    <row r="337" spans="1:11" s="28" customFormat="1" ht="15" customHeight="1" x14ac:dyDescent="0.2">
      <c r="A337" s="72"/>
      <c r="B337" s="103"/>
      <c r="C337" s="46" t="s">
        <v>34</v>
      </c>
      <c r="D337" s="43" t="s">
        <v>14</v>
      </c>
      <c r="E337" s="43" t="s">
        <v>14</v>
      </c>
      <c r="F337" s="43" t="s">
        <v>14</v>
      </c>
      <c r="G337" s="44" t="s">
        <v>39</v>
      </c>
      <c r="H337" s="144">
        <v>0</v>
      </c>
      <c r="I337" s="45">
        <v>0</v>
      </c>
      <c r="J337" s="71">
        <v>0</v>
      </c>
      <c r="K337" s="39"/>
    </row>
    <row r="338" spans="1:11" s="28" customFormat="1" ht="15" customHeight="1" x14ac:dyDescent="0.2">
      <c r="A338" s="72"/>
      <c r="B338" s="103"/>
      <c r="C338" s="50" t="s">
        <v>36</v>
      </c>
      <c r="D338" s="51" t="s">
        <v>14</v>
      </c>
      <c r="E338" s="51" t="s">
        <v>14</v>
      </c>
      <c r="F338" s="51" t="s">
        <v>14</v>
      </c>
      <c r="G338" s="52" t="s">
        <v>64</v>
      </c>
      <c r="H338" s="144">
        <v>0</v>
      </c>
      <c r="I338" s="45">
        <v>0</v>
      </c>
      <c r="J338" s="71">
        <v>0</v>
      </c>
      <c r="K338" s="39"/>
    </row>
    <row r="339" spans="1:11" s="28" customFormat="1" ht="15" customHeight="1" x14ac:dyDescent="0.2">
      <c r="A339" s="72"/>
      <c r="B339" s="151" t="s">
        <v>134</v>
      </c>
      <c r="C339" s="152"/>
      <c r="D339" s="152"/>
      <c r="E339" s="152"/>
      <c r="F339" s="152"/>
      <c r="G339" s="153"/>
      <c r="H339" s="108">
        <f>+SUM(H328:H338)</f>
        <v>6294334</v>
      </c>
      <c r="I339" s="55">
        <f>+SUM(I328:I338)</f>
        <v>7614945</v>
      </c>
      <c r="J339" s="56">
        <f>+SUM(J328:J338)</f>
        <v>7123160.9499999983</v>
      </c>
      <c r="K339" s="39"/>
    </row>
    <row r="340" spans="1:11" s="28" customFormat="1" ht="15" customHeight="1" x14ac:dyDescent="0.2">
      <c r="A340" s="72"/>
      <c r="B340" s="158" t="s">
        <v>135</v>
      </c>
      <c r="C340" s="117" t="s">
        <v>13</v>
      </c>
      <c r="D340" s="118" t="s">
        <v>14</v>
      </c>
      <c r="E340" s="118" t="s">
        <v>14</v>
      </c>
      <c r="F340" s="118" t="s">
        <v>14</v>
      </c>
      <c r="G340" s="74" t="s">
        <v>58</v>
      </c>
      <c r="H340" s="144">
        <v>7105081</v>
      </c>
      <c r="I340" s="45">
        <v>7940395</v>
      </c>
      <c r="J340" s="71">
        <v>7367984.169999999</v>
      </c>
      <c r="K340" s="39"/>
    </row>
    <row r="341" spans="1:11" s="28" customFormat="1" ht="15" customHeight="1" x14ac:dyDescent="0.2">
      <c r="A341" s="72"/>
      <c r="B341" s="159"/>
      <c r="C341" s="46" t="s">
        <v>16</v>
      </c>
      <c r="D341" s="43" t="s">
        <v>14</v>
      </c>
      <c r="E341" s="43" t="s">
        <v>14</v>
      </c>
      <c r="F341" s="43" t="s">
        <v>14</v>
      </c>
      <c r="G341" s="44" t="s">
        <v>59</v>
      </c>
      <c r="H341" s="144">
        <v>201996</v>
      </c>
      <c r="I341" s="45">
        <v>739729</v>
      </c>
      <c r="J341" s="71">
        <v>549854.56999999995</v>
      </c>
      <c r="K341" s="39"/>
    </row>
    <row r="342" spans="1:11" s="28" customFormat="1" ht="15" customHeight="1" x14ac:dyDescent="0.2">
      <c r="A342" s="72"/>
      <c r="B342" s="103"/>
      <c r="C342" s="46" t="s">
        <v>18</v>
      </c>
      <c r="D342" s="43" t="s">
        <v>14</v>
      </c>
      <c r="E342" s="43" t="s">
        <v>14</v>
      </c>
      <c r="F342" s="43" t="s">
        <v>14</v>
      </c>
      <c r="G342" s="44" t="s">
        <v>60</v>
      </c>
      <c r="H342" s="144">
        <v>0</v>
      </c>
      <c r="I342" s="45">
        <v>0</v>
      </c>
      <c r="J342" s="71">
        <v>0</v>
      </c>
      <c r="K342" s="39"/>
    </row>
    <row r="343" spans="1:11" s="28" customFormat="1" ht="15" customHeight="1" x14ac:dyDescent="0.2">
      <c r="A343" s="72"/>
      <c r="B343" s="103"/>
      <c r="C343" s="46" t="s">
        <v>20</v>
      </c>
      <c r="D343" s="43" t="s">
        <v>14</v>
      </c>
      <c r="E343" s="43" t="s">
        <v>14</v>
      </c>
      <c r="F343" s="43" t="s">
        <v>14</v>
      </c>
      <c r="G343" s="44" t="s">
        <v>25</v>
      </c>
      <c r="H343" s="144">
        <v>0</v>
      </c>
      <c r="I343" s="45">
        <v>66252</v>
      </c>
      <c r="J343" s="71">
        <v>51663.08</v>
      </c>
      <c r="K343" s="39"/>
    </row>
    <row r="344" spans="1:11" s="28" customFormat="1" ht="15" customHeight="1" x14ac:dyDescent="0.2">
      <c r="A344" s="72"/>
      <c r="B344" s="103"/>
      <c r="C344" s="46" t="s">
        <v>22</v>
      </c>
      <c r="D344" s="43" t="s">
        <v>14</v>
      </c>
      <c r="E344" s="43" t="s">
        <v>14</v>
      </c>
      <c r="F344" s="43" t="s">
        <v>14</v>
      </c>
      <c r="G344" s="44" t="s">
        <v>61</v>
      </c>
      <c r="H344" s="144">
        <v>0</v>
      </c>
      <c r="I344" s="45">
        <v>0</v>
      </c>
      <c r="J344" s="71">
        <v>0</v>
      </c>
      <c r="K344" s="39"/>
    </row>
    <row r="345" spans="1:11" s="28" customFormat="1" ht="15" customHeight="1" x14ac:dyDescent="0.2">
      <c r="A345" s="72"/>
      <c r="B345" s="103"/>
      <c r="C345" s="46" t="s">
        <v>24</v>
      </c>
      <c r="D345" s="43" t="s">
        <v>14</v>
      </c>
      <c r="E345" s="43" t="s">
        <v>14</v>
      </c>
      <c r="F345" s="43" t="s">
        <v>14</v>
      </c>
      <c r="G345" s="44" t="s">
        <v>62</v>
      </c>
      <c r="H345" s="144">
        <v>0</v>
      </c>
      <c r="I345" s="45">
        <v>831</v>
      </c>
      <c r="J345" s="71">
        <v>830.11</v>
      </c>
      <c r="K345" s="39"/>
    </row>
    <row r="346" spans="1:11" s="28" customFormat="1" ht="15" customHeight="1" x14ac:dyDescent="0.2">
      <c r="A346" s="72"/>
      <c r="B346" s="103"/>
      <c r="C346" s="46" t="s">
        <v>28</v>
      </c>
      <c r="D346" s="43" t="s">
        <v>14</v>
      </c>
      <c r="E346" s="43" t="s">
        <v>14</v>
      </c>
      <c r="F346" s="43" t="s">
        <v>14</v>
      </c>
      <c r="G346" s="44" t="s">
        <v>63</v>
      </c>
      <c r="H346" s="144">
        <v>0</v>
      </c>
      <c r="I346" s="45">
        <v>225662</v>
      </c>
      <c r="J346" s="71">
        <v>30145.64</v>
      </c>
      <c r="K346" s="39"/>
    </row>
    <row r="347" spans="1:11" s="28" customFormat="1" ht="15" customHeight="1" x14ac:dyDescent="0.2">
      <c r="A347" s="72"/>
      <c r="B347" s="103"/>
      <c r="C347" s="46" t="s">
        <v>30</v>
      </c>
      <c r="D347" s="43" t="s">
        <v>14</v>
      </c>
      <c r="E347" s="43" t="s">
        <v>14</v>
      </c>
      <c r="F347" s="43" t="s">
        <v>14</v>
      </c>
      <c r="G347" s="44" t="s">
        <v>35</v>
      </c>
      <c r="H347" s="144">
        <v>0</v>
      </c>
      <c r="I347" s="45">
        <v>0</v>
      </c>
      <c r="J347" s="71">
        <v>0</v>
      </c>
      <c r="K347" s="39"/>
    </row>
    <row r="348" spans="1:11" s="28" customFormat="1" ht="15" customHeight="1" x14ac:dyDescent="0.2">
      <c r="A348" s="72"/>
      <c r="B348" s="103"/>
      <c r="C348" s="46" t="s">
        <v>32</v>
      </c>
      <c r="D348" s="43" t="s">
        <v>14</v>
      </c>
      <c r="E348" s="43" t="s">
        <v>14</v>
      </c>
      <c r="F348" s="43" t="s">
        <v>14</v>
      </c>
      <c r="G348" s="44" t="s">
        <v>37</v>
      </c>
      <c r="H348" s="144">
        <v>0</v>
      </c>
      <c r="I348" s="45">
        <v>0</v>
      </c>
      <c r="J348" s="71">
        <v>0</v>
      </c>
      <c r="K348" s="39"/>
    </row>
    <row r="349" spans="1:11" s="28" customFormat="1" ht="15" customHeight="1" x14ac:dyDescent="0.2">
      <c r="A349" s="72"/>
      <c r="B349" s="103"/>
      <c r="C349" s="46" t="s">
        <v>34</v>
      </c>
      <c r="D349" s="43" t="s">
        <v>14</v>
      </c>
      <c r="E349" s="43" t="s">
        <v>14</v>
      </c>
      <c r="F349" s="43" t="s">
        <v>14</v>
      </c>
      <c r="G349" s="44" t="s">
        <v>39</v>
      </c>
      <c r="H349" s="144">
        <v>0</v>
      </c>
      <c r="I349" s="45">
        <v>0</v>
      </c>
      <c r="J349" s="71">
        <v>0</v>
      </c>
      <c r="K349" s="39"/>
    </row>
    <row r="350" spans="1:11" s="28" customFormat="1" ht="15" customHeight="1" x14ac:dyDescent="0.2">
      <c r="A350" s="72"/>
      <c r="B350" s="103"/>
      <c r="C350" s="50" t="s">
        <v>36</v>
      </c>
      <c r="D350" s="51" t="s">
        <v>14</v>
      </c>
      <c r="E350" s="51" t="s">
        <v>14</v>
      </c>
      <c r="F350" s="51" t="s">
        <v>14</v>
      </c>
      <c r="G350" s="52" t="s">
        <v>64</v>
      </c>
      <c r="H350" s="144">
        <v>0</v>
      </c>
      <c r="I350" s="45">
        <v>0</v>
      </c>
      <c r="J350" s="71">
        <v>0</v>
      </c>
      <c r="K350" s="39"/>
    </row>
    <row r="351" spans="1:11" s="28" customFormat="1" ht="15" customHeight="1" x14ac:dyDescent="0.2">
      <c r="A351" s="72"/>
      <c r="B351" s="151" t="s">
        <v>136</v>
      </c>
      <c r="C351" s="152"/>
      <c r="D351" s="152"/>
      <c r="E351" s="152"/>
      <c r="F351" s="152"/>
      <c r="G351" s="153"/>
      <c r="H351" s="108">
        <f>+SUM(H340:H350)</f>
        <v>7307077</v>
      </c>
      <c r="I351" s="55">
        <f>+SUM(I340:I350)</f>
        <v>8972869</v>
      </c>
      <c r="J351" s="56">
        <f>+SUM(J340:J350)</f>
        <v>8000477.5699999994</v>
      </c>
      <c r="K351" s="39"/>
    </row>
    <row r="352" spans="1:11" s="28" customFormat="1" ht="15" customHeight="1" x14ac:dyDescent="0.2">
      <c r="A352" s="72"/>
      <c r="B352" s="158" t="s">
        <v>137</v>
      </c>
      <c r="C352" s="117" t="s">
        <v>13</v>
      </c>
      <c r="D352" s="118" t="s">
        <v>14</v>
      </c>
      <c r="E352" s="118" t="s">
        <v>14</v>
      </c>
      <c r="F352" s="118" t="s">
        <v>14</v>
      </c>
      <c r="G352" s="74" t="s">
        <v>58</v>
      </c>
      <c r="H352" s="144">
        <v>6445159</v>
      </c>
      <c r="I352" s="45">
        <v>7157643</v>
      </c>
      <c r="J352" s="71">
        <v>7134577.4399999995</v>
      </c>
      <c r="K352" s="39"/>
    </row>
    <row r="353" spans="1:11" s="28" customFormat="1" ht="15" customHeight="1" x14ac:dyDescent="0.2">
      <c r="A353" s="72"/>
      <c r="B353" s="159"/>
      <c r="C353" s="46" t="s">
        <v>16</v>
      </c>
      <c r="D353" s="43" t="s">
        <v>14</v>
      </c>
      <c r="E353" s="43" t="s">
        <v>14</v>
      </c>
      <c r="F353" s="43" t="s">
        <v>14</v>
      </c>
      <c r="G353" s="44" t="s">
        <v>59</v>
      </c>
      <c r="H353" s="144">
        <v>240206</v>
      </c>
      <c r="I353" s="45">
        <v>739357</v>
      </c>
      <c r="J353" s="71">
        <v>524129.62000000005</v>
      </c>
      <c r="K353" s="39"/>
    </row>
    <row r="354" spans="1:11" s="28" customFormat="1" ht="15" customHeight="1" x14ac:dyDescent="0.2">
      <c r="A354" s="72"/>
      <c r="B354" s="103"/>
      <c r="C354" s="46" t="s">
        <v>18</v>
      </c>
      <c r="D354" s="43" t="s">
        <v>14</v>
      </c>
      <c r="E354" s="43" t="s">
        <v>14</v>
      </c>
      <c r="F354" s="43" t="s">
        <v>14</v>
      </c>
      <c r="G354" s="44" t="s">
        <v>60</v>
      </c>
      <c r="H354" s="144">
        <v>0</v>
      </c>
      <c r="I354" s="45">
        <v>0</v>
      </c>
      <c r="J354" s="71">
        <v>0</v>
      </c>
      <c r="K354" s="39"/>
    </row>
    <row r="355" spans="1:11" s="28" customFormat="1" ht="15" customHeight="1" x14ac:dyDescent="0.2">
      <c r="A355" s="72"/>
      <c r="B355" s="103"/>
      <c r="C355" s="46" t="s">
        <v>20</v>
      </c>
      <c r="D355" s="43" t="s">
        <v>14</v>
      </c>
      <c r="E355" s="43" t="s">
        <v>14</v>
      </c>
      <c r="F355" s="43" t="s">
        <v>14</v>
      </c>
      <c r="G355" s="44" t="s">
        <v>25</v>
      </c>
      <c r="H355" s="144">
        <v>0</v>
      </c>
      <c r="I355" s="45">
        <v>42547</v>
      </c>
      <c r="J355" s="71">
        <v>39890.120000000003</v>
      </c>
      <c r="K355" s="39"/>
    </row>
    <row r="356" spans="1:11" s="28" customFormat="1" ht="15" customHeight="1" x14ac:dyDescent="0.2">
      <c r="A356" s="72"/>
      <c r="B356" s="103"/>
      <c r="C356" s="46" t="s">
        <v>22</v>
      </c>
      <c r="D356" s="43" t="s">
        <v>14</v>
      </c>
      <c r="E356" s="43" t="s">
        <v>14</v>
      </c>
      <c r="F356" s="43" t="s">
        <v>14</v>
      </c>
      <c r="G356" s="44" t="s">
        <v>61</v>
      </c>
      <c r="H356" s="144">
        <v>0</v>
      </c>
      <c r="I356" s="45">
        <v>0</v>
      </c>
      <c r="J356" s="71">
        <v>0</v>
      </c>
      <c r="K356" s="39"/>
    </row>
    <row r="357" spans="1:11" s="28" customFormat="1" ht="15" customHeight="1" x14ac:dyDescent="0.2">
      <c r="A357" s="72"/>
      <c r="B357" s="103"/>
      <c r="C357" s="46" t="s">
        <v>24</v>
      </c>
      <c r="D357" s="43" t="s">
        <v>14</v>
      </c>
      <c r="E357" s="43" t="s">
        <v>14</v>
      </c>
      <c r="F357" s="43" t="s">
        <v>14</v>
      </c>
      <c r="G357" s="44" t="s">
        <v>62</v>
      </c>
      <c r="H357" s="144">
        <v>0</v>
      </c>
      <c r="I357" s="45">
        <v>833</v>
      </c>
      <c r="J357" s="71">
        <v>754.69</v>
      </c>
      <c r="K357" s="39"/>
    </row>
    <row r="358" spans="1:11" s="28" customFormat="1" ht="15" customHeight="1" x14ac:dyDescent="0.2">
      <c r="A358" s="72"/>
      <c r="B358" s="103"/>
      <c r="C358" s="46" t="s">
        <v>28</v>
      </c>
      <c r="D358" s="43" t="s">
        <v>14</v>
      </c>
      <c r="E358" s="43" t="s">
        <v>14</v>
      </c>
      <c r="F358" s="43" t="s">
        <v>14</v>
      </c>
      <c r="G358" s="44" t="s">
        <v>63</v>
      </c>
      <c r="H358" s="144">
        <v>16700</v>
      </c>
      <c r="I358" s="45">
        <v>217364</v>
      </c>
      <c r="J358" s="71">
        <v>10562.6</v>
      </c>
      <c r="K358" s="39"/>
    </row>
    <row r="359" spans="1:11" s="28" customFormat="1" ht="15" customHeight="1" x14ac:dyDescent="0.2">
      <c r="A359" s="72"/>
      <c r="B359" s="103"/>
      <c r="C359" s="46" t="s">
        <v>30</v>
      </c>
      <c r="D359" s="43" t="s">
        <v>14</v>
      </c>
      <c r="E359" s="43" t="s">
        <v>14</v>
      </c>
      <c r="F359" s="43" t="s">
        <v>14</v>
      </c>
      <c r="G359" s="44" t="s">
        <v>35</v>
      </c>
      <c r="H359" s="144">
        <v>0</v>
      </c>
      <c r="I359" s="45">
        <v>0</v>
      </c>
      <c r="J359" s="71">
        <v>0</v>
      </c>
      <c r="K359" s="39"/>
    </row>
    <row r="360" spans="1:11" s="28" customFormat="1" ht="15" customHeight="1" x14ac:dyDescent="0.2">
      <c r="A360" s="72"/>
      <c r="B360" s="103"/>
      <c r="C360" s="46" t="s">
        <v>32</v>
      </c>
      <c r="D360" s="43" t="s">
        <v>14</v>
      </c>
      <c r="E360" s="43" t="s">
        <v>14</v>
      </c>
      <c r="F360" s="43" t="s">
        <v>14</v>
      </c>
      <c r="G360" s="44" t="s">
        <v>37</v>
      </c>
      <c r="H360" s="144">
        <v>0</v>
      </c>
      <c r="I360" s="45">
        <v>0</v>
      </c>
      <c r="J360" s="71">
        <v>0</v>
      </c>
      <c r="K360" s="39"/>
    </row>
    <row r="361" spans="1:11" s="28" customFormat="1" ht="15" customHeight="1" x14ac:dyDescent="0.2">
      <c r="A361" s="72"/>
      <c r="B361" s="103"/>
      <c r="C361" s="46" t="s">
        <v>34</v>
      </c>
      <c r="D361" s="43" t="s">
        <v>14</v>
      </c>
      <c r="E361" s="43" t="s">
        <v>14</v>
      </c>
      <c r="F361" s="43" t="s">
        <v>14</v>
      </c>
      <c r="G361" s="44" t="s">
        <v>39</v>
      </c>
      <c r="H361" s="144">
        <v>0</v>
      </c>
      <c r="I361" s="45">
        <v>0</v>
      </c>
      <c r="J361" s="71">
        <v>0</v>
      </c>
      <c r="K361" s="39"/>
    </row>
    <row r="362" spans="1:11" s="28" customFormat="1" ht="15" customHeight="1" x14ac:dyDescent="0.2">
      <c r="A362" s="72"/>
      <c r="B362" s="103"/>
      <c r="C362" s="50" t="s">
        <v>36</v>
      </c>
      <c r="D362" s="51" t="s">
        <v>14</v>
      </c>
      <c r="E362" s="51" t="s">
        <v>14</v>
      </c>
      <c r="F362" s="51" t="s">
        <v>14</v>
      </c>
      <c r="G362" s="52" t="s">
        <v>64</v>
      </c>
      <c r="H362" s="144">
        <v>0</v>
      </c>
      <c r="I362" s="45">
        <v>0</v>
      </c>
      <c r="J362" s="71">
        <v>0</v>
      </c>
      <c r="K362" s="39"/>
    </row>
    <row r="363" spans="1:11" s="28" customFormat="1" ht="15" customHeight="1" x14ac:dyDescent="0.2">
      <c r="A363" s="72"/>
      <c r="B363" s="151" t="s">
        <v>138</v>
      </c>
      <c r="C363" s="152"/>
      <c r="D363" s="152"/>
      <c r="E363" s="152"/>
      <c r="F363" s="152"/>
      <c r="G363" s="153"/>
      <c r="H363" s="108">
        <f>+SUM(H352:H362)</f>
        <v>6702065</v>
      </c>
      <c r="I363" s="55">
        <f>+SUM(I352:I362)</f>
        <v>8157744</v>
      </c>
      <c r="J363" s="56">
        <f>+SUM(J352:J362)</f>
        <v>7709914.4699999997</v>
      </c>
      <c r="K363" s="39"/>
    </row>
    <row r="364" spans="1:11" s="28" customFormat="1" ht="15" customHeight="1" x14ac:dyDescent="0.2">
      <c r="A364" s="72"/>
      <c r="B364" s="158" t="s">
        <v>139</v>
      </c>
      <c r="C364" s="117" t="s">
        <v>13</v>
      </c>
      <c r="D364" s="118" t="s">
        <v>14</v>
      </c>
      <c r="E364" s="118" t="s">
        <v>14</v>
      </c>
      <c r="F364" s="118" t="s">
        <v>14</v>
      </c>
      <c r="G364" s="74" t="s">
        <v>58</v>
      </c>
      <c r="H364" s="144">
        <v>896669</v>
      </c>
      <c r="I364" s="45">
        <v>958281</v>
      </c>
      <c r="J364" s="71">
        <v>949573.43</v>
      </c>
      <c r="K364" s="39"/>
    </row>
    <row r="365" spans="1:11" s="28" customFormat="1" ht="15" customHeight="1" x14ac:dyDescent="0.2">
      <c r="A365" s="72"/>
      <c r="B365" s="159"/>
      <c r="C365" s="46" t="s">
        <v>16</v>
      </c>
      <c r="D365" s="43" t="s">
        <v>14</v>
      </c>
      <c r="E365" s="43" t="s">
        <v>14</v>
      </c>
      <c r="F365" s="43" t="s">
        <v>14</v>
      </c>
      <c r="G365" s="44" t="s">
        <v>59</v>
      </c>
      <c r="H365" s="144">
        <v>35910</v>
      </c>
      <c r="I365" s="45">
        <v>69047</v>
      </c>
      <c r="J365" s="71">
        <v>43399.06</v>
      </c>
      <c r="K365" s="39"/>
    </row>
    <row r="366" spans="1:11" s="28" customFormat="1" ht="15" customHeight="1" x14ac:dyDescent="0.2">
      <c r="A366" s="72"/>
      <c r="B366" s="103"/>
      <c r="C366" s="46" t="s">
        <v>18</v>
      </c>
      <c r="D366" s="43" t="s">
        <v>14</v>
      </c>
      <c r="E366" s="43" t="s">
        <v>14</v>
      </c>
      <c r="F366" s="43" t="s">
        <v>14</v>
      </c>
      <c r="G366" s="44" t="s">
        <v>60</v>
      </c>
      <c r="H366" s="144">
        <v>0</v>
      </c>
      <c r="I366" s="45">
        <v>0</v>
      </c>
      <c r="J366" s="71">
        <v>0</v>
      </c>
      <c r="K366" s="39"/>
    </row>
    <row r="367" spans="1:11" s="28" customFormat="1" ht="15" customHeight="1" x14ac:dyDescent="0.2">
      <c r="A367" s="72"/>
      <c r="B367" s="103"/>
      <c r="C367" s="46" t="s">
        <v>20</v>
      </c>
      <c r="D367" s="43" t="s">
        <v>14</v>
      </c>
      <c r="E367" s="43" t="s">
        <v>14</v>
      </c>
      <c r="F367" s="43" t="s">
        <v>14</v>
      </c>
      <c r="G367" s="44" t="s">
        <v>25</v>
      </c>
      <c r="H367" s="144">
        <v>0</v>
      </c>
      <c r="I367" s="45">
        <v>7355</v>
      </c>
      <c r="J367" s="71">
        <v>6401.81</v>
      </c>
      <c r="K367" s="39"/>
    </row>
    <row r="368" spans="1:11" s="28" customFormat="1" ht="15" customHeight="1" x14ac:dyDescent="0.2">
      <c r="A368" s="72"/>
      <c r="B368" s="103"/>
      <c r="C368" s="46" t="s">
        <v>22</v>
      </c>
      <c r="D368" s="43" t="s">
        <v>14</v>
      </c>
      <c r="E368" s="43" t="s">
        <v>14</v>
      </c>
      <c r="F368" s="43" t="s">
        <v>14</v>
      </c>
      <c r="G368" s="44" t="s">
        <v>61</v>
      </c>
      <c r="H368" s="144">
        <v>0</v>
      </c>
      <c r="I368" s="45">
        <v>0</v>
      </c>
      <c r="J368" s="71">
        <v>0</v>
      </c>
      <c r="K368" s="39"/>
    </row>
    <row r="369" spans="1:11" s="28" customFormat="1" ht="15" customHeight="1" x14ac:dyDescent="0.2">
      <c r="A369" s="72"/>
      <c r="B369" s="103"/>
      <c r="C369" s="46" t="s">
        <v>24</v>
      </c>
      <c r="D369" s="43" t="s">
        <v>14</v>
      </c>
      <c r="E369" s="43" t="s">
        <v>14</v>
      </c>
      <c r="F369" s="43" t="s">
        <v>14</v>
      </c>
      <c r="G369" s="44" t="s">
        <v>62</v>
      </c>
      <c r="H369" s="144">
        <v>0</v>
      </c>
      <c r="I369" s="45">
        <v>197</v>
      </c>
      <c r="J369" s="71">
        <v>196.69</v>
      </c>
      <c r="K369" s="39"/>
    </row>
    <row r="370" spans="1:11" s="28" customFormat="1" ht="15" customHeight="1" x14ac:dyDescent="0.2">
      <c r="A370" s="72"/>
      <c r="B370" s="103"/>
      <c r="C370" s="46" t="s">
        <v>28</v>
      </c>
      <c r="D370" s="43" t="s">
        <v>14</v>
      </c>
      <c r="E370" s="43" t="s">
        <v>14</v>
      </c>
      <c r="F370" s="43" t="s">
        <v>14</v>
      </c>
      <c r="G370" s="44" t="s">
        <v>63</v>
      </c>
      <c r="H370" s="144">
        <v>0</v>
      </c>
      <c r="I370" s="45">
        <v>17380</v>
      </c>
      <c r="J370" s="71">
        <v>3144.38</v>
      </c>
      <c r="K370" s="39"/>
    </row>
    <row r="371" spans="1:11" s="28" customFormat="1" ht="15" customHeight="1" x14ac:dyDescent="0.2">
      <c r="A371" s="72"/>
      <c r="B371" s="103"/>
      <c r="C371" s="46" t="s">
        <v>30</v>
      </c>
      <c r="D371" s="43" t="s">
        <v>14</v>
      </c>
      <c r="E371" s="43" t="s">
        <v>14</v>
      </c>
      <c r="F371" s="43" t="s">
        <v>14</v>
      </c>
      <c r="G371" s="44" t="s">
        <v>35</v>
      </c>
      <c r="H371" s="144">
        <v>0</v>
      </c>
      <c r="I371" s="45">
        <v>0</v>
      </c>
      <c r="J371" s="71">
        <v>0</v>
      </c>
      <c r="K371" s="39"/>
    </row>
    <row r="372" spans="1:11" s="28" customFormat="1" ht="15" customHeight="1" x14ac:dyDescent="0.2">
      <c r="A372" s="72"/>
      <c r="B372" s="103"/>
      <c r="C372" s="46" t="s">
        <v>32</v>
      </c>
      <c r="D372" s="43" t="s">
        <v>14</v>
      </c>
      <c r="E372" s="43" t="s">
        <v>14</v>
      </c>
      <c r="F372" s="43" t="s">
        <v>14</v>
      </c>
      <c r="G372" s="44" t="s">
        <v>37</v>
      </c>
      <c r="H372" s="144">
        <v>0</v>
      </c>
      <c r="I372" s="45">
        <v>0</v>
      </c>
      <c r="J372" s="71">
        <v>0</v>
      </c>
      <c r="K372" s="39"/>
    </row>
    <row r="373" spans="1:11" s="28" customFormat="1" ht="15" customHeight="1" x14ac:dyDescent="0.2">
      <c r="A373" s="72"/>
      <c r="B373" s="103"/>
      <c r="C373" s="46" t="s">
        <v>34</v>
      </c>
      <c r="D373" s="43" t="s">
        <v>14</v>
      </c>
      <c r="E373" s="43" t="s">
        <v>14</v>
      </c>
      <c r="F373" s="43" t="s">
        <v>14</v>
      </c>
      <c r="G373" s="44" t="s">
        <v>39</v>
      </c>
      <c r="H373" s="144">
        <v>0</v>
      </c>
      <c r="I373" s="45">
        <v>0</v>
      </c>
      <c r="J373" s="71">
        <v>0</v>
      </c>
      <c r="K373" s="39"/>
    </row>
    <row r="374" spans="1:11" s="28" customFormat="1" ht="15" customHeight="1" x14ac:dyDescent="0.2">
      <c r="A374" s="72"/>
      <c r="B374" s="103"/>
      <c r="C374" s="50" t="s">
        <v>36</v>
      </c>
      <c r="D374" s="51" t="s">
        <v>14</v>
      </c>
      <c r="E374" s="51" t="s">
        <v>14</v>
      </c>
      <c r="F374" s="51" t="s">
        <v>14</v>
      </c>
      <c r="G374" s="52" t="s">
        <v>64</v>
      </c>
      <c r="H374" s="144">
        <v>0</v>
      </c>
      <c r="I374" s="45">
        <v>0</v>
      </c>
      <c r="J374" s="71">
        <v>0</v>
      </c>
      <c r="K374" s="39"/>
    </row>
    <row r="375" spans="1:11" s="28" customFormat="1" ht="15" customHeight="1" x14ac:dyDescent="0.2">
      <c r="A375" s="72"/>
      <c r="B375" s="151" t="s">
        <v>140</v>
      </c>
      <c r="C375" s="152"/>
      <c r="D375" s="152"/>
      <c r="E375" s="152"/>
      <c r="F375" s="152"/>
      <c r="G375" s="153"/>
      <c r="H375" s="108">
        <f>+SUM(H364:H374)</f>
        <v>932579</v>
      </c>
      <c r="I375" s="55">
        <f>+SUM(I364:I374)</f>
        <v>1052260</v>
      </c>
      <c r="J375" s="56">
        <f>+SUM(J364:J374)</f>
        <v>1002715.37</v>
      </c>
      <c r="K375" s="39"/>
    </row>
    <row r="376" spans="1:11" s="28" customFormat="1" ht="15" customHeight="1" x14ac:dyDescent="0.2">
      <c r="A376" s="72"/>
      <c r="B376" s="158" t="s">
        <v>141</v>
      </c>
      <c r="C376" s="117" t="s">
        <v>13</v>
      </c>
      <c r="D376" s="118" t="s">
        <v>14</v>
      </c>
      <c r="E376" s="118" t="s">
        <v>14</v>
      </c>
      <c r="F376" s="118" t="s">
        <v>14</v>
      </c>
      <c r="G376" s="74" t="s">
        <v>58</v>
      </c>
      <c r="H376" s="144">
        <v>1298698</v>
      </c>
      <c r="I376" s="45">
        <v>1499467</v>
      </c>
      <c r="J376" s="71">
        <v>1482153.23</v>
      </c>
      <c r="K376" s="39"/>
    </row>
    <row r="377" spans="1:11" s="28" customFormat="1" ht="15" customHeight="1" x14ac:dyDescent="0.2">
      <c r="A377" s="72"/>
      <c r="B377" s="159"/>
      <c r="C377" s="46" t="s">
        <v>16</v>
      </c>
      <c r="D377" s="43" t="s">
        <v>14</v>
      </c>
      <c r="E377" s="43" t="s">
        <v>14</v>
      </c>
      <c r="F377" s="43" t="s">
        <v>14</v>
      </c>
      <c r="G377" s="44" t="s">
        <v>59</v>
      </c>
      <c r="H377" s="144">
        <v>88793</v>
      </c>
      <c r="I377" s="45">
        <v>203669</v>
      </c>
      <c r="J377" s="71">
        <v>123011.97999999998</v>
      </c>
      <c r="K377" s="39"/>
    </row>
    <row r="378" spans="1:11" s="28" customFormat="1" ht="15" customHeight="1" x14ac:dyDescent="0.2">
      <c r="A378" s="72"/>
      <c r="B378" s="103"/>
      <c r="C378" s="46" t="s">
        <v>18</v>
      </c>
      <c r="D378" s="43" t="s">
        <v>14</v>
      </c>
      <c r="E378" s="43" t="s">
        <v>14</v>
      </c>
      <c r="F378" s="43" t="s">
        <v>14</v>
      </c>
      <c r="G378" s="44" t="s">
        <v>60</v>
      </c>
      <c r="H378" s="144">
        <v>0</v>
      </c>
      <c r="I378" s="45">
        <v>0</v>
      </c>
      <c r="J378" s="71">
        <v>0</v>
      </c>
      <c r="K378" s="39"/>
    </row>
    <row r="379" spans="1:11" s="28" customFormat="1" ht="15" customHeight="1" x14ac:dyDescent="0.2">
      <c r="A379" s="72"/>
      <c r="B379" s="103"/>
      <c r="C379" s="46" t="s">
        <v>20</v>
      </c>
      <c r="D379" s="43" t="s">
        <v>14</v>
      </c>
      <c r="E379" s="43" t="s">
        <v>14</v>
      </c>
      <c r="F379" s="43" t="s">
        <v>14</v>
      </c>
      <c r="G379" s="44" t="s">
        <v>25</v>
      </c>
      <c r="H379" s="144">
        <v>0</v>
      </c>
      <c r="I379" s="45">
        <v>603</v>
      </c>
      <c r="J379" s="71">
        <v>602.11</v>
      </c>
      <c r="K379" s="39"/>
    </row>
    <row r="380" spans="1:11" s="28" customFormat="1" ht="15" customHeight="1" x14ac:dyDescent="0.2">
      <c r="A380" s="72"/>
      <c r="B380" s="103"/>
      <c r="C380" s="46" t="s">
        <v>22</v>
      </c>
      <c r="D380" s="43" t="s">
        <v>14</v>
      </c>
      <c r="E380" s="43" t="s">
        <v>14</v>
      </c>
      <c r="F380" s="43" t="s">
        <v>14</v>
      </c>
      <c r="G380" s="44" t="s">
        <v>61</v>
      </c>
      <c r="H380" s="144">
        <v>0</v>
      </c>
      <c r="I380" s="45">
        <v>0</v>
      </c>
      <c r="J380" s="71">
        <v>0</v>
      </c>
      <c r="K380" s="39"/>
    </row>
    <row r="381" spans="1:11" s="28" customFormat="1" ht="15" customHeight="1" x14ac:dyDescent="0.2">
      <c r="A381" s="72"/>
      <c r="B381" s="103"/>
      <c r="C381" s="46" t="s">
        <v>24</v>
      </c>
      <c r="D381" s="43" t="s">
        <v>14</v>
      </c>
      <c r="E381" s="43" t="s">
        <v>14</v>
      </c>
      <c r="F381" s="43" t="s">
        <v>14</v>
      </c>
      <c r="G381" s="44" t="s">
        <v>62</v>
      </c>
      <c r="H381" s="144">
        <v>0</v>
      </c>
      <c r="I381" s="45">
        <v>162</v>
      </c>
      <c r="J381" s="71">
        <v>161.26</v>
      </c>
      <c r="K381" s="39"/>
    </row>
    <row r="382" spans="1:11" s="28" customFormat="1" ht="15" customHeight="1" x14ac:dyDescent="0.2">
      <c r="A382" s="72"/>
      <c r="B382" s="103"/>
      <c r="C382" s="46" t="s">
        <v>28</v>
      </c>
      <c r="D382" s="43" t="s">
        <v>14</v>
      </c>
      <c r="E382" s="43" t="s">
        <v>14</v>
      </c>
      <c r="F382" s="43" t="s">
        <v>14</v>
      </c>
      <c r="G382" s="44" t="s">
        <v>63</v>
      </c>
      <c r="H382" s="144">
        <v>1700</v>
      </c>
      <c r="I382" s="45">
        <v>31278</v>
      </c>
      <c r="J382" s="71">
        <v>1702.7</v>
      </c>
      <c r="K382" s="39"/>
    </row>
    <row r="383" spans="1:11" s="28" customFormat="1" ht="15" customHeight="1" x14ac:dyDescent="0.2">
      <c r="A383" s="72"/>
      <c r="B383" s="103"/>
      <c r="C383" s="46" t="s">
        <v>30</v>
      </c>
      <c r="D383" s="43" t="s">
        <v>14</v>
      </c>
      <c r="E383" s="43" t="s">
        <v>14</v>
      </c>
      <c r="F383" s="43" t="s">
        <v>14</v>
      </c>
      <c r="G383" s="44" t="s">
        <v>35</v>
      </c>
      <c r="H383" s="144">
        <v>0</v>
      </c>
      <c r="I383" s="45">
        <v>0</v>
      </c>
      <c r="J383" s="71">
        <v>0</v>
      </c>
      <c r="K383" s="39"/>
    </row>
    <row r="384" spans="1:11" s="28" customFormat="1" ht="15" customHeight="1" x14ac:dyDescent="0.2">
      <c r="A384" s="72"/>
      <c r="B384" s="103"/>
      <c r="C384" s="46" t="s">
        <v>32</v>
      </c>
      <c r="D384" s="43" t="s">
        <v>14</v>
      </c>
      <c r="E384" s="43" t="s">
        <v>14</v>
      </c>
      <c r="F384" s="43" t="s">
        <v>14</v>
      </c>
      <c r="G384" s="44" t="s">
        <v>37</v>
      </c>
      <c r="H384" s="144">
        <v>0</v>
      </c>
      <c r="I384" s="45">
        <v>0</v>
      </c>
      <c r="J384" s="71">
        <v>0</v>
      </c>
      <c r="K384" s="39"/>
    </row>
    <row r="385" spans="1:11" s="28" customFormat="1" ht="15" customHeight="1" x14ac:dyDescent="0.2">
      <c r="A385" s="72"/>
      <c r="B385" s="103"/>
      <c r="C385" s="46" t="s">
        <v>34</v>
      </c>
      <c r="D385" s="43" t="s">
        <v>14</v>
      </c>
      <c r="E385" s="43" t="s">
        <v>14</v>
      </c>
      <c r="F385" s="43" t="s">
        <v>14</v>
      </c>
      <c r="G385" s="44" t="s">
        <v>39</v>
      </c>
      <c r="H385" s="144">
        <v>0</v>
      </c>
      <c r="I385" s="45">
        <v>0</v>
      </c>
      <c r="J385" s="71">
        <v>0</v>
      </c>
      <c r="K385" s="39"/>
    </row>
    <row r="386" spans="1:11" s="28" customFormat="1" ht="15" customHeight="1" x14ac:dyDescent="0.2">
      <c r="A386" s="72"/>
      <c r="B386" s="103"/>
      <c r="C386" s="50" t="s">
        <v>36</v>
      </c>
      <c r="D386" s="51" t="s">
        <v>14</v>
      </c>
      <c r="E386" s="51" t="s">
        <v>14</v>
      </c>
      <c r="F386" s="51" t="s">
        <v>14</v>
      </c>
      <c r="G386" s="52" t="s">
        <v>64</v>
      </c>
      <c r="H386" s="144">
        <v>0</v>
      </c>
      <c r="I386" s="45">
        <v>0</v>
      </c>
      <c r="J386" s="71">
        <v>0</v>
      </c>
      <c r="K386" s="39"/>
    </row>
    <row r="387" spans="1:11" s="28" customFormat="1" ht="15" customHeight="1" x14ac:dyDescent="0.2">
      <c r="A387" s="72"/>
      <c r="B387" s="151" t="s">
        <v>142</v>
      </c>
      <c r="C387" s="152"/>
      <c r="D387" s="152"/>
      <c r="E387" s="152"/>
      <c r="F387" s="152"/>
      <c r="G387" s="153"/>
      <c r="H387" s="108">
        <f>+SUM(H376:H386)</f>
        <v>1389191</v>
      </c>
      <c r="I387" s="55">
        <f>+SUM(I376:I386)</f>
        <v>1735179</v>
      </c>
      <c r="J387" s="56">
        <f>+SUM(J376:J386)</f>
        <v>1607631.28</v>
      </c>
      <c r="K387" s="39"/>
    </row>
    <row r="388" spans="1:11" s="28" customFormat="1" ht="15" customHeight="1" x14ac:dyDescent="0.2">
      <c r="A388" s="72"/>
      <c r="B388" s="158" t="s">
        <v>143</v>
      </c>
      <c r="C388" s="117" t="s">
        <v>13</v>
      </c>
      <c r="D388" s="118" t="s">
        <v>14</v>
      </c>
      <c r="E388" s="118" t="s">
        <v>14</v>
      </c>
      <c r="F388" s="118" t="s">
        <v>14</v>
      </c>
      <c r="G388" s="74" t="s">
        <v>58</v>
      </c>
      <c r="H388" s="144">
        <v>13027036</v>
      </c>
      <c r="I388" s="45">
        <v>14178100</v>
      </c>
      <c r="J388" s="71">
        <v>13993747.270000001</v>
      </c>
      <c r="K388" s="39"/>
    </row>
    <row r="389" spans="1:11" s="28" customFormat="1" ht="15" customHeight="1" x14ac:dyDescent="0.2">
      <c r="A389" s="72"/>
      <c r="B389" s="159"/>
      <c r="C389" s="46" t="s">
        <v>16</v>
      </c>
      <c r="D389" s="43" t="s">
        <v>14</v>
      </c>
      <c r="E389" s="43" t="s">
        <v>14</v>
      </c>
      <c r="F389" s="43" t="s">
        <v>14</v>
      </c>
      <c r="G389" s="44" t="s">
        <v>59</v>
      </c>
      <c r="H389" s="144">
        <v>468119</v>
      </c>
      <c r="I389" s="45">
        <v>1298939</v>
      </c>
      <c r="J389" s="71">
        <v>805698.55</v>
      </c>
      <c r="K389" s="39"/>
    </row>
    <row r="390" spans="1:11" s="28" customFormat="1" ht="15" customHeight="1" x14ac:dyDescent="0.2">
      <c r="A390" s="72"/>
      <c r="B390" s="103"/>
      <c r="C390" s="46" t="s">
        <v>18</v>
      </c>
      <c r="D390" s="43" t="s">
        <v>14</v>
      </c>
      <c r="E390" s="43" t="s">
        <v>14</v>
      </c>
      <c r="F390" s="43" t="s">
        <v>14</v>
      </c>
      <c r="G390" s="44" t="s">
        <v>60</v>
      </c>
      <c r="H390" s="144">
        <v>0</v>
      </c>
      <c r="I390" s="45">
        <v>0</v>
      </c>
      <c r="J390" s="71">
        <v>0</v>
      </c>
      <c r="K390" s="39"/>
    </row>
    <row r="391" spans="1:11" s="28" customFormat="1" ht="15" customHeight="1" x14ac:dyDescent="0.2">
      <c r="A391" s="72"/>
      <c r="B391" s="103"/>
      <c r="C391" s="46" t="s">
        <v>20</v>
      </c>
      <c r="D391" s="43" t="s">
        <v>14</v>
      </c>
      <c r="E391" s="43" t="s">
        <v>14</v>
      </c>
      <c r="F391" s="43" t="s">
        <v>14</v>
      </c>
      <c r="G391" s="44" t="s">
        <v>25</v>
      </c>
      <c r="H391" s="144">
        <v>0</v>
      </c>
      <c r="I391" s="45">
        <v>82465</v>
      </c>
      <c r="J391" s="71">
        <v>63317.54</v>
      </c>
      <c r="K391" s="39"/>
    </row>
    <row r="392" spans="1:11" s="28" customFormat="1" ht="15" customHeight="1" x14ac:dyDescent="0.2">
      <c r="A392" s="72"/>
      <c r="B392" s="103"/>
      <c r="C392" s="46" t="s">
        <v>22</v>
      </c>
      <c r="D392" s="43" t="s">
        <v>14</v>
      </c>
      <c r="E392" s="43" t="s">
        <v>14</v>
      </c>
      <c r="F392" s="43" t="s">
        <v>14</v>
      </c>
      <c r="G392" s="44" t="s">
        <v>61</v>
      </c>
      <c r="H392" s="144">
        <v>0</v>
      </c>
      <c r="I392" s="45">
        <v>0</v>
      </c>
      <c r="J392" s="71">
        <v>0</v>
      </c>
      <c r="K392" s="39"/>
    </row>
    <row r="393" spans="1:11" s="28" customFormat="1" ht="15" customHeight="1" x14ac:dyDescent="0.2">
      <c r="A393" s="72"/>
      <c r="B393" s="103"/>
      <c r="C393" s="46" t="s">
        <v>24</v>
      </c>
      <c r="D393" s="43" t="s">
        <v>14</v>
      </c>
      <c r="E393" s="43" t="s">
        <v>14</v>
      </c>
      <c r="F393" s="43" t="s">
        <v>14</v>
      </c>
      <c r="G393" s="44" t="s">
        <v>62</v>
      </c>
      <c r="H393" s="144">
        <v>500</v>
      </c>
      <c r="I393" s="45">
        <v>32516</v>
      </c>
      <c r="J393" s="71">
        <v>25239.03</v>
      </c>
      <c r="K393" s="39"/>
    </row>
    <row r="394" spans="1:11" s="28" customFormat="1" ht="15" customHeight="1" x14ac:dyDescent="0.2">
      <c r="A394" s="72"/>
      <c r="B394" s="103"/>
      <c r="C394" s="46" t="s">
        <v>28</v>
      </c>
      <c r="D394" s="43" t="s">
        <v>14</v>
      </c>
      <c r="E394" s="43" t="s">
        <v>14</v>
      </c>
      <c r="F394" s="43" t="s">
        <v>14</v>
      </c>
      <c r="G394" s="44" t="s">
        <v>63</v>
      </c>
      <c r="H394" s="144">
        <v>4200</v>
      </c>
      <c r="I394" s="45">
        <v>412679</v>
      </c>
      <c r="J394" s="71">
        <v>12984.210000000001</v>
      </c>
      <c r="K394" s="39"/>
    </row>
    <row r="395" spans="1:11" s="28" customFormat="1" ht="15" customHeight="1" x14ac:dyDescent="0.2">
      <c r="A395" s="72"/>
      <c r="B395" s="103"/>
      <c r="C395" s="46" t="s">
        <v>30</v>
      </c>
      <c r="D395" s="43" t="s">
        <v>14</v>
      </c>
      <c r="E395" s="43" t="s">
        <v>14</v>
      </c>
      <c r="F395" s="43" t="s">
        <v>14</v>
      </c>
      <c r="G395" s="44" t="s">
        <v>35</v>
      </c>
      <c r="H395" s="144">
        <v>0</v>
      </c>
      <c r="I395" s="45">
        <v>0</v>
      </c>
      <c r="J395" s="71">
        <v>0</v>
      </c>
      <c r="K395" s="39"/>
    </row>
    <row r="396" spans="1:11" s="28" customFormat="1" ht="15" customHeight="1" x14ac:dyDescent="0.2">
      <c r="A396" s="72"/>
      <c r="B396" s="103"/>
      <c r="C396" s="46" t="s">
        <v>32</v>
      </c>
      <c r="D396" s="43" t="s">
        <v>14</v>
      </c>
      <c r="E396" s="43" t="s">
        <v>14</v>
      </c>
      <c r="F396" s="43" t="s">
        <v>14</v>
      </c>
      <c r="G396" s="44" t="s">
        <v>37</v>
      </c>
      <c r="H396" s="144">
        <v>0</v>
      </c>
      <c r="I396" s="45">
        <v>0</v>
      </c>
      <c r="J396" s="71">
        <v>0</v>
      </c>
      <c r="K396" s="39"/>
    </row>
    <row r="397" spans="1:11" s="28" customFormat="1" ht="15" customHeight="1" x14ac:dyDescent="0.2">
      <c r="A397" s="72"/>
      <c r="B397" s="103"/>
      <c r="C397" s="46" t="s">
        <v>34</v>
      </c>
      <c r="D397" s="43" t="s">
        <v>14</v>
      </c>
      <c r="E397" s="43" t="s">
        <v>14</v>
      </c>
      <c r="F397" s="43" t="s">
        <v>14</v>
      </c>
      <c r="G397" s="44" t="s">
        <v>39</v>
      </c>
      <c r="H397" s="144">
        <v>0</v>
      </c>
      <c r="I397" s="45">
        <v>0</v>
      </c>
      <c r="J397" s="71">
        <v>0</v>
      </c>
      <c r="K397" s="39"/>
    </row>
    <row r="398" spans="1:11" s="28" customFormat="1" ht="15" customHeight="1" x14ac:dyDescent="0.2">
      <c r="A398" s="72"/>
      <c r="B398" s="103"/>
      <c r="C398" s="50" t="s">
        <v>36</v>
      </c>
      <c r="D398" s="51" t="s">
        <v>14</v>
      </c>
      <c r="E398" s="51" t="s">
        <v>14</v>
      </c>
      <c r="F398" s="51" t="s">
        <v>14</v>
      </c>
      <c r="G398" s="52" t="s">
        <v>64</v>
      </c>
      <c r="H398" s="144">
        <v>0</v>
      </c>
      <c r="I398" s="45">
        <v>0</v>
      </c>
      <c r="J398" s="71">
        <v>0</v>
      </c>
      <c r="K398" s="39"/>
    </row>
    <row r="399" spans="1:11" s="28" customFormat="1" ht="15" customHeight="1" x14ac:dyDescent="0.2">
      <c r="A399" s="72"/>
      <c r="B399" s="151" t="s">
        <v>144</v>
      </c>
      <c r="C399" s="152"/>
      <c r="D399" s="152"/>
      <c r="E399" s="152"/>
      <c r="F399" s="152"/>
      <c r="G399" s="153"/>
      <c r="H399" s="108">
        <f>+SUM(H388:H398)</f>
        <v>13499855</v>
      </c>
      <c r="I399" s="55">
        <f>+SUM(I388:I398)</f>
        <v>16004699</v>
      </c>
      <c r="J399" s="56">
        <f>+SUM(J388:J398)</f>
        <v>14900986.600000001</v>
      </c>
      <c r="K399" s="39"/>
    </row>
    <row r="400" spans="1:11" s="28" customFormat="1" ht="15" customHeight="1" x14ac:dyDescent="0.2">
      <c r="A400" s="72"/>
      <c r="B400" s="158" t="s">
        <v>145</v>
      </c>
      <c r="C400" s="117" t="s">
        <v>13</v>
      </c>
      <c r="D400" s="118" t="s">
        <v>14</v>
      </c>
      <c r="E400" s="118" t="s">
        <v>14</v>
      </c>
      <c r="F400" s="118" t="s">
        <v>14</v>
      </c>
      <c r="G400" s="74" t="s">
        <v>58</v>
      </c>
      <c r="H400" s="144">
        <v>5597003</v>
      </c>
      <c r="I400" s="45">
        <v>6006743</v>
      </c>
      <c r="J400" s="71">
        <v>5980553.290000001</v>
      </c>
      <c r="K400" s="39"/>
    </row>
    <row r="401" spans="1:11" s="28" customFormat="1" ht="15" customHeight="1" x14ac:dyDescent="0.2">
      <c r="A401" s="72"/>
      <c r="B401" s="159"/>
      <c r="C401" s="46" t="s">
        <v>16</v>
      </c>
      <c r="D401" s="43" t="s">
        <v>14</v>
      </c>
      <c r="E401" s="43" t="s">
        <v>14</v>
      </c>
      <c r="F401" s="43" t="s">
        <v>14</v>
      </c>
      <c r="G401" s="44" t="s">
        <v>59</v>
      </c>
      <c r="H401" s="144">
        <v>232976</v>
      </c>
      <c r="I401" s="45">
        <v>680251</v>
      </c>
      <c r="J401" s="71">
        <v>490944.43999999994</v>
      </c>
      <c r="K401" s="39"/>
    </row>
    <row r="402" spans="1:11" s="28" customFormat="1" ht="15" customHeight="1" x14ac:dyDescent="0.2">
      <c r="A402" s="72"/>
      <c r="B402" s="103"/>
      <c r="C402" s="46" t="s">
        <v>18</v>
      </c>
      <c r="D402" s="43" t="s">
        <v>14</v>
      </c>
      <c r="E402" s="43" t="s">
        <v>14</v>
      </c>
      <c r="F402" s="43" t="s">
        <v>14</v>
      </c>
      <c r="G402" s="44" t="s">
        <v>60</v>
      </c>
      <c r="H402" s="144">
        <v>0</v>
      </c>
      <c r="I402" s="45">
        <v>0</v>
      </c>
      <c r="J402" s="71">
        <v>0</v>
      </c>
      <c r="K402" s="39"/>
    </row>
    <row r="403" spans="1:11" s="28" customFormat="1" ht="15" customHeight="1" x14ac:dyDescent="0.2">
      <c r="A403" s="72"/>
      <c r="B403" s="103"/>
      <c r="C403" s="46" t="s">
        <v>20</v>
      </c>
      <c r="D403" s="43" t="s">
        <v>14</v>
      </c>
      <c r="E403" s="43" t="s">
        <v>14</v>
      </c>
      <c r="F403" s="43" t="s">
        <v>14</v>
      </c>
      <c r="G403" s="44" t="s">
        <v>25</v>
      </c>
      <c r="H403" s="144">
        <v>0</v>
      </c>
      <c r="I403" s="45">
        <v>61953</v>
      </c>
      <c r="J403" s="71">
        <v>59142.01</v>
      </c>
      <c r="K403" s="39"/>
    </row>
    <row r="404" spans="1:11" s="28" customFormat="1" ht="15" customHeight="1" x14ac:dyDescent="0.2">
      <c r="A404" s="72"/>
      <c r="B404" s="103"/>
      <c r="C404" s="46" t="s">
        <v>22</v>
      </c>
      <c r="D404" s="43" t="s">
        <v>14</v>
      </c>
      <c r="E404" s="43" t="s">
        <v>14</v>
      </c>
      <c r="F404" s="43" t="s">
        <v>14</v>
      </c>
      <c r="G404" s="44" t="s">
        <v>61</v>
      </c>
      <c r="H404" s="144">
        <v>0</v>
      </c>
      <c r="I404" s="45">
        <v>0</v>
      </c>
      <c r="J404" s="71">
        <v>0</v>
      </c>
      <c r="K404" s="39"/>
    </row>
    <row r="405" spans="1:11" s="28" customFormat="1" ht="15" customHeight="1" x14ac:dyDescent="0.2">
      <c r="A405" s="72"/>
      <c r="B405" s="103"/>
      <c r="C405" s="46" t="s">
        <v>24</v>
      </c>
      <c r="D405" s="43" t="s">
        <v>14</v>
      </c>
      <c r="E405" s="43" t="s">
        <v>14</v>
      </c>
      <c r="F405" s="43" t="s">
        <v>14</v>
      </c>
      <c r="G405" s="44" t="s">
        <v>62</v>
      </c>
      <c r="H405" s="144">
        <v>0</v>
      </c>
      <c r="I405" s="45">
        <v>14660</v>
      </c>
      <c r="J405" s="71">
        <v>13899.73</v>
      </c>
      <c r="K405" s="39"/>
    </row>
    <row r="406" spans="1:11" s="28" customFormat="1" ht="15" customHeight="1" x14ac:dyDescent="0.2">
      <c r="A406" s="72"/>
      <c r="B406" s="103"/>
      <c r="C406" s="46" t="s">
        <v>28</v>
      </c>
      <c r="D406" s="43" t="s">
        <v>14</v>
      </c>
      <c r="E406" s="43" t="s">
        <v>14</v>
      </c>
      <c r="F406" s="43" t="s">
        <v>14</v>
      </c>
      <c r="G406" s="44" t="s">
        <v>63</v>
      </c>
      <c r="H406" s="144">
        <v>0</v>
      </c>
      <c r="I406" s="45">
        <v>177998</v>
      </c>
      <c r="J406" s="71">
        <v>4896.8900000000003</v>
      </c>
      <c r="K406" s="39"/>
    </row>
    <row r="407" spans="1:11" s="28" customFormat="1" ht="15" customHeight="1" x14ac:dyDescent="0.2">
      <c r="A407" s="72"/>
      <c r="B407" s="103"/>
      <c r="C407" s="46" t="s">
        <v>30</v>
      </c>
      <c r="D407" s="43" t="s">
        <v>14</v>
      </c>
      <c r="E407" s="43" t="s">
        <v>14</v>
      </c>
      <c r="F407" s="43" t="s">
        <v>14</v>
      </c>
      <c r="G407" s="44" t="s">
        <v>35</v>
      </c>
      <c r="H407" s="144">
        <v>0</v>
      </c>
      <c r="I407" s="45">
        <v>0</v>
      </c>
      <c r="J407" s="71">
        <v>0</v>
      </c>
      <c r="K407" s="39"/>
    </row>
    <row r="408" spans="1:11" s="28" customFormat="1" ht="15" customHeight="1" x14ac:dyDescent="0.2">
      <c r="A408" s="72"/>
      <c r="B408" s="103"/>
      <c r="C408" s="46" t="s">
        <v>32</v>
      </c>
      <c r="D408" s="43" t="s">
        <v>14</v>
      </c>
      <c r="E408" s="43" t="s">
        <v>14</v>
      </c>
      <c r="F408" s="43" t="s">
        <v>14</v>
      </c>
      <c r="G408" s="44" t="s">
        <v>37</v>
      </c>
      <c r="H408" s="144">
        <v>0</v>
      </c>
      <c r="I408" s="45">
        <v>0</v>
      </c>
      <c r="J408" s="71">
        <v>0</v>
      </c>
      <c r="K408" s="39"/>
    </row>
    <row r="409" spans="1:11" s="28" customFormat="1" ht="15" customHeight="1" x14ac:dyDescent="0.2">
      <c r="A409" s="72"/>
      <c r="B409" s="103"/>
      <c r="C409" s="46" t="s">
        <v>34</v>
      </c>
      <c r="D409" s="43" t="s">
        <v>14</v>
      </c>
      <c r="E409" s="43" t="s">
        <v>14</v>
      </c>
      <c r="F409" s="43" t="s">
        <v>14</v>
      </c>
      <c r="G409" s="44" t="s">
        <v>39</v>
      </c>
      <c r="H409" s="144">
        <v>0</v>
      </c>
      <c r="I409" s="45">
        <v>0</v>
      </c>
      <c r="J409" s="71">
        <v>0</v>
      </c>
      <c r="K409" s="39"/>
    </row>
    <row r="410" spans="1:11" s="28" customFormat="1" ht="15" customHeight="1" x14ac:dyDescent="0.2">
      <c r="A410" s="72"/>
      <c r="B410" s="103"/>
      <c r="C410" s="50" t="s">
        <v>36</v>
      </c>
      <c r="D410" s="51" t="s">
        <v>14</v>
      </c>
      <c r="E410" s="51" t="s">
        <v>14</v>
      </c>
      <c r="F410" s="51" t="s">
        <v>14</v>
      </c>
      <c r="G410" s="52" t="s">
        <v>64</v>
      </c>
      <c r="H410" s="144">
        <v>0</v>
      </c>
      <c r="I410" s="45">
        <v>0</v>
      </c>
      <c r="J410" s="71">
        <v>0</v>
      </c>
      <c r="K410" s="39"/>
    </row>
    <row r="411" spans="1:11" s="28" customFormat="1" ht="15" customHeight="1" x14ac:dyDescent="0.2">
      <c r="A411" s="72"/>
      <c r="B411" s="151" t="s">
        <v>146</v>
      </c>
      <c r="C411" s="152"/>
      <c r="D411" s="152"/>
      <c r="E411" s="152"/>
      <c r="F411" s="152"/>
      <c r="G411" s="153"/>
      <c r="H411" s="108">
        <f>+SUM(H400:H410)</f>
        <v>5829979</v>
      </c>
      <c r="I411" s="55">
        <f>+SUM(I400:I410)</f>
        <v>6941605</v>
      </c>
      <c r="J411" s="56">
        <f>+SUM(J400:J410)</f>
        <v>6549436.3600000003</v>
      </c>
      <c r="K411" s="39"/>
    </row>
    <row r="412" spans="1:11" s="28" customFormat="1" ht="15" customHeight="1" x14ac:dyDescent="0.2">
      <c r="A412" s="72"/>
      <c r="B412" s="158" t="s">
        <v>147</v>
      </c>
      <c r="C412" s="117" t="s">
        <v>13</v>
      </c>
      <c r="D412" s="118" t="s">
        <v>14</v>
      </c>
      <c r="E412" s="118" t="s">
        <v>14</v>
      </c>
      <c r="F412" s="118" t="s">
        <v>14</v>
      </c>
      <c r="G412" s="74" t="s">
        <v>58</v>
      </c>
      <c r="H412" s="144">
        <v>5120066</v>
      </c>
      <c r="I412" s="45">
        <v>5375909</v>
      </c>
      <c r="J412" s="71">
        <v>5358644.1899999995</v>
      </c>
      <c r="K412" s="39"/>
    </row>
    <row r="413" spans="1:11" s="28" customFormat="1" ht="15" customHeight="1" x14ac:dyDescent="0.2">
      <c r="A413" s="72"/>
      <c r="B413" s="159"/>
      <c r="C413" s="46" t="s">
        <v>16</v>
      </c>
      <c r="D413" s="43" t="s">
        <v>14</v>
      </c>
      <c r="E413" s="43" t="s">
        <v>14</v>
      </c>
      <c r="F413" s="43" t="s">
        <v>14</v>
      </c>
      <c r="G413" s="44" t="s">
        <v>59</v>
      </c>
      <c r="H413" s="144">
        <v>196735</v>
      </c>
      <c r="I413" s="45">
        <v>836694</v>
      </c>
      <c r="J413" s="71">
        <v>607600.16999999993</v>
      </c>
      <c r="K413" s="39"/>
    </row>
    <row r="414" spans="1:11" s="28" customFormat="1" ht="15" customHeight="1" x14ac:dyDescent="0.2">
      <c r="A414" s="72"/>
      <c r="B414" s="103"/>
      <c r="C414" s="46" t="s">
        <v>18</v>
      </c>
      <c r="D414" s="43" t="s">
        <v>14</v>
      </c>
      <c r="E414" s="43" t="s">
        <v>14</v>
      </c>
      <c r="F414" s="43" t="s">
        <v>14</v>
      </c>
      <c r="G414" s="44" t="s">
        <v>60</v>
      </c>
      <c r="H414" s="144">
        <v>0</v>
      </c>
      <c r="I414" s="45">
        <v>0</v>
      </c>
      <c r="J414" s="71">
        <v>0</v>
      </c>
      <c r="K414" s="39"/>
    </row>
    <row r="415" spans="1:11" s="28" customFormat="1" ht="15" customHeight="1" x14ac:dyDescent="0.2">
      <c r="A415" s="72"/>
      <c r="B415" s="103"/>
      <c r="C415" s="46" t="s">
        <v>20</v>
      </c>
      <c r="D415" s="43" t="s">
        <v>14</v>
      </c>
      <c r="E415" s="43" t="s">
        <v>14</v>
      </c>
      <c r="F415" s="43" t="s">
        <v>14</v>
      </c>
      <c r="G415" s="44" t="s">
        <v>25</v>
      </c>
      <c r="H415" s="144">
        <v>600</v>
      </c>
      <c r="I415" s="45">
        <v>47565</v>
      </c>
      <c r="J415" s="71">
        <v>41929.660000000003</v>
      </c>
      <c r="K415" s="39"/>
    </row>
    <row r="416" spans="1:11" s="28" customFormat="1" ht="15" customHeight="1" x14ac:dyDescent="0.2">
      <c r="A416" s="72"/>
      <c r="B416" s="103"/>
      <c r="C416" s="46" t="s">
        <v>22</v>
      </c>
      <c r="D416" s="43" t="s">
        <v>14</v>
      </c>
      <c r="E416" s="43" t="s">
        <v>14</v>
      </c>
      <c r="F416" s="43" t="s">
        <v>14</v>
      </c>
      <c r="G416" s="44" t="s">
        <v>61</v>
      </c>
      <c r="H416" s="144">
        <v>0</v>
      </c>
      <c r="I416" s="45">
        <v>0</v>
      </c>
      <c r="J416" s="71">
        <v>0</v>
      </c>
      <c r="K416" s="39"/>
    </row>
    <row r="417" spans="1:11" s="28" customFormat="1" ht="15" customHeight="1" x14ac:dyDescent="0.2">
      <c r="A417" s="72"/>
      <c r="B417" s="103"/>
      <c r="C417" s="46" t="s">
        <v>24</v>
      </c>
      <c r="D417" s="43" t="s">
        <v>14</v>
      </c>
      <c r="E417" s="43" t="s">
        <v>14</v>
      </c>
      <c r="F417" s="43" t="s">
        <v>14</v>
      </c>
      <c r="G417" s="44" t="s">
        <v>62</v>
      </c>
      <c r="H417" s="144">
        <v>50</v>
      </c>
      <c r="I417" s="45">
        <v>8165</v>
      </c>
      <c r="J417" s="71">
        <v>6683.24</v>
      </c>
      <c r="K417" s="39"/>
    </row>
    <row r="418" spans="1:11" s="28" customFormat="1" ht="15" customHeight="1" x14ac:dyDescent="0.2">
      <c r="A418" s="72"/>
      <c r="B418" s="103"/>
      <c r="C418" s="46" t="s">
        <v>28</v>
      </c>
      <c r="D418" s="43" t="s">
        <v>14</v>
      </c>
      <c r="E418" s="43" t="s">
        <v>14</v>
      </c>
      <c r="F418" s="43" t="s">
        <v>14</v>
      </c>
      <c r="G418" s="44" t="s">
        <v>63</v>
      </c>
      <c r="H418" s="144">
        <v>0</v>
      </c>
      <c r="I418" s="45">
        <v>120559</v>
      </c>
      <c r="J418" s="71">
        <v>5398.4900000000007</v>
      </c>
      <c r="K418" s="39"/>
    </row>
    <row r="419" spans="1:11" s="28" customFormat="1" ht="15" customHeight="1" x14ac:dyDescent="0.2">
      <c r="A419" s="72"/>
      <c r="B419" s="103"/>
      <c r="C419" s="46" t="s">
        <v>30</v>
      </c>
      <c r="D419" s="43" t="s">
        <v>14</v>
      </c>
      <c r="E419" s="43" t="s">
        <v>14</v>
      </c>
      <c r="F419" s="43" t="s">
        <v>14</v>
      </c>
      <c r="G419" s="44" t="s">
        <v>35</v>
      </c>
      <c r="H419" s="144">
        <v>0</v>
      </c>
      <c r="I419" s="45">
        <v>0</v>
      </c>
      <c r="J419" s="71">
        <v>0</v>
      </c>
      <c r="K419" s="39"/>
    </row>
    <row r="420" spans="1:11" s="28" customFormat="1" ht="15" customHeight="1" x14ac:dyDescent="0.2">
      <c r="A420" s="72"/>
      <c r="B420" s="103"/>
      <c r="C420" s="46" t="s">
        <v>32</v>
      </c>
      <c r="D420" s="43" t="s">
        <v>14</v>
      </c>
      <c r="E420" s="43" t="s">
        <v>14</v>
      </c>
      <c r="F420" s="43" t="s">
        <v>14</v>
      </c>
      <c r="G420" s="44" t="s">
        <v>37</v>
      </c>
      <c r="H420" s="144">
        <v>0</v>
      </c>
      <c r="I420" s="45">
        <v>0</v>
      </c>
      <c r="J420" s="71">
        <v>0</v>
      </c>
      <c r="K420" s="39"/>
    </row>
    <row r="421" spans="1:11" s="28" customFormat="1" ht="15" customHeight="1" x14ac:dyDescent="0.2">
      <c r="A421" s="72"/>
      <c r="B421" s="103"/>
      <c r="C421" s="46" t="s">
        <v>34</v>
      </c>
      <c r="D421" s="43" t="s">
        <v>14</v>
      </c>
      <c r="E421" s="43" t="s">
        <v>14</v>
      </c>
      <c r="F421" s="43" t="s">
        <v>14</v>
      </c>
      <c r="G421" s="44" t="s">
        <v>39</v>
      </c>
      <c r="H421" s="144">
        <v>0</v>
      </c>
      <c r="I421" s="45">
        <v>0</v>
      </c>
      <c r="J421" s="71">
        <v>0</v>
      </c>
      <c r="K421" s="39"/>
    </row>
    <row r="422" spans="1:11" s="28" customFormat="1" ht="15" customHeight="1" x14ac:dyDescent="0.2">
      <c r="A422" s="72"/>
      <c r="B422" s="103"/>
      <c r="C422" s="50" t="s">
        <v>36</v>
      </c>
      <c r="D422" s="51" t="s">
        <v>14</v>
      </c>
      <c r="E422" s="51" t="s">
        <v>14</v>
      </c>
      <c r="F422" s="51" t="s">
        <v>14</v>
      </c>
      <c r="G422" s="52" t="s">
        <v>64</v>
      </c>
      <c r="H422" s="144">
        <v>0</v>
      </c>
      <c r="I422" s="45">
        <v>0</v>
      </c>
      <c r="J422" s="71">
        <v>0</v>
      </c>
      <c r="K422" s="39"/>
    </row>
    <row r="423" spans="1:11" s="28" customFormat="1" ht="15" customHeight="1" x14ac:dyDescent="0.2">
      <c r="A423" s="72"/>
      <c r="B423" s="151" t="s">
        <v>148</v>
      </c>
      <c r="C423" s="152"/>
      <c r="D423" s="152"/>
      <c r="E423" s="152"/>
      <c r="F423" s="152"/>
      <c r="G423" s="153"/>
      <c r="H423" s="108">
        <f>+SUM(H412:H422)</f>
        <v>5317451</v>
      </c>
      <c r="I423" s="55">
        <f>+SUM(I412:I422)</f>
        <v>6388892</v>
      </c>
      <c r="J423" s="56">
        <f>+SUM(J412:J422)</f>
        <v>6020255.75</v>
      </c>
      <c r="K423" s="39"/>
    </row>
    <row r="424" spans="1:11" s="28" customFormat="1" ht="15" customHeight="1" x14ac:dyDescent="0.2">
      <c r="A424" s="72"/>
      <c r="B424" s="158" t="s">
        <v>149</v>
      </c>
      <c r="C424" s="117" t="s">
        <v>13</v>
      </c>
      <c r="D424" s="118" t="s">
        <v>14</v>
      </c>
      <c r="E424" s="118" t="s">
        <v>14</v>
      </c>
      <c r="F424" s="118" t="s">
        <v>14</v>
      </c>
      <c r="G424" s="74" t="s">
        <v>58</v>
      </c>
      <c r="H424" s="144">
        <v>6581726</v>
      </c>
      <c r="I424" s="45">
        <v>7143536</v>
      </c>
      <c r="J424" s="71">
        <v>7123870.9399999995</v>
      </c>
      <c r="K424" s="39"/>
    </row>
    <row r="425" spans="1:11" s="28" customFormat="1" ht="15" customHeight="1" x14ac:dyDescent="0.2">
      <c r="A425" s="72"/>
      <c r="B425" s="159"/>
      <c r="C425" s="46" t="s">
        <v>16</v>
      </c>
      <c r="D425" s="43" t="s">
        <v>14</v>
      </c>
      <c r="E425" s="43" t="s">
        <v>14</v>
      </c>
      <c r="F425" s="43" t="s">
        <v>14</v>
      </c>
      <c r="G425" s="44" t="s">
        <v>59</v>
      </c>
      <c r="H425" s="144">
        <v>249501</v>
      </c>
      <c r="I425" s="45">
        <v>648677</v>
      </c>
      <c r="J425" s="71">
        <v>485605.06</v>
      </c>
      <c r="K425" s="39"/>
    </row>
    <row r="426" spans="1:11" s="28" customFormat="1" ht="15" customHeight="1" x14ac:dyDescent="0.2">
      <c r="A426" s="72"/>
      <c r="B426" s="103"/>
      <c r="C426" s="46" t="s">
        <v>18</v>
      </c>
      <c r="D426" s="43" t="s">
        <v>14</v>
      </c>
      <c r="E426" s="43" t="s">
        <v>14</v>
      </c>
      <c r="F426" s="43" t="s">
        <v>14</v>
      </c>
      <c r="G426" s="44" t="s">
        <v>60</v>
      </c>
      <c r="H426" s="144">
        <v>0</v>
      </c>
      <c r="I426" s="45">
        <v>0</v>
      </c>
      <c r="J426" s="71">
        <v>0</v>
      </c>
      <c r="K426" s="39"/>
    </row>
    <row r="427" spans="1:11" s="28" customFormat="1" ht="15" customHeight="1" x14ac:dyDescent="0.2">
      <c r="A427" s="72"/>
      <c r="B427" s="103"/>
      <c r="C427" s="46" t="s">
        <v>20</v>
      </c>
      <c r="D427" s="43" t="s">
        <v>14</v>
      </c>
      <c r="E427" s="43" t="s">
        <v>14</v>
      </c>
      <c r="F427" s="43" t="s">
        <v>14</v>
      </c>
      <c r="G427" s="44" t="s">
        <v>25</v>
      </c>
      <c r="H427" s="144">
        <v>0</v>
      </c>
      <c r="I427" s="45">
        <v>116412</v>
      </c>
      <c r="J427" s="71">
        <v>50837.19</v>
      </c>
      <c r="K427" s="39"/>
    </row>
    <row r="428" spans="1:11" s="28" customFormat="1" ht="15" customHeight="1" x14ac:dyDescent="0.2">
      <c r="A428" s="72"/>
      <c r="B428" s="103"/>
      <c r="C428" s="46" t="s">
        <v>22</v>
      </c>
      <c r="D428" s="43" t="s">
        <v>14</v>
      </c>
      <c r="E428" s="43" t="s">
        <v>14</v>
      </c>
      <c r="F428" s="43" t="s">
        <v>14</v>
      </c>
      <c r="G428" s="44" t="s">
        <v>61</v>
      </c>
      <c r="H428" s="144">
        <v>0</v>
      </c>
      <c r="I428" s="45">
        <v>0</v>
      </c>
      <c r="J428" s="71">
        <v>0</v>
      </c>
      <c r="K428" s="39"/>
    </row>
    <row r="429" spans="1:11" s="28" customFormat="1" ht="15" customHeight="1" x14ac:dyDescent="0.2">
      <c r="A429" s="72"/>
      <c r="B429" s="103"/>
      <c r="C429" s="46" t="s">
        <v>24</v>
      </c>
      <c r="D429" s="43" t="s">
        <v>14</v>
      </c>
      <c r="E429" s="43" t="s">
        <v>14</v>
      </c>
      <c r="F429" s="43" t="s">
        <v>14</v>
      </c>
      <c r="G429" s="44" t="s">
        <v>62</v>
      </c>
      <c r="H429" s="144">
        <v>0</v>
      </c>
      <c r="I429" s="45">
        <v>0</v>
      </c>
      <c r="J429" s="71">
        <v>0</v>
      </c>
      <c r="K429" s="39"/>
    </row>
    <row r="430" spans="1:11" s="28" customFormat="1" ht="15" customHeight="1" x14ac:dyDescent="0.2">
      <c r="A430" s="72"/>
      <c r="B430" s="103"/>
      <c r="C430" s="46" t="s">
        <v>28</v>
      </c>
      <c r="D430" s="43" t="s">
        <v>14</v>
      </c>
      <c r="E430" s="43" t="s">
        <v>14</v>
      </c>
      <c r="F430" s="43" t="s">
        <v>14</v>
      </c>
      <c r="G430" s="44" t="s">
        <v>63</v>
      </c>
      <c r="H430" s="144">
        <v>8000</v>
      </c>
      <c r="I430" s="45">
        <v>324977</v>
      </c>
      <c r="J430" s="71">
        <v>18709.16</v>
      </c>
      <c r="K430" s="39"/>
    </row>
    <row r="431" spans="1:11" s="28" customFormat="1" ht="15" customHeight="1" x14ac:dyDescent="0.2">
      <c r="A431" s="72"/>
      <c r="B431" s="103"/>
      <c r="C431" s="46" t="s">
        <v>30</v>
      </c>
      <c r="D431" s="43" t="s">
        <v>14</v>
      </c>
      <c r="E431" s="43" t="s">
        <v>14</v>
      </c>
      <c r="F431" s="43" t="s">
        <v>14</v>
      </c>
      <c r="G431" s="44" t="s">
        <v>35</v>
      </c>
      <c r="H431" s="144">
        <v>0</v>
      </c>
      <c r="I431" s="45">
        <v>0</v>
      </c>
      <c r="J431" s="71">
        <v>0</v>
      </c>
      <c r="K431" s="39"/>
    </row>
    <row r="432" spans="1:11" s="28" customFormat="1" ht="15" customHeight="1" x14ac:dyDescent="0.2">
      <c r="A432" s="72"/>
      <c r="B432" s="103"/>
      <c r="C432" s="46" t="s">
        <v>32</v>
      </c>
      <c r="D432" s="43" t="s">
        <v>14</v>
      </c>
      <c r="E432" s="43" t="s">
        <v>14</v>
      </c>
      <c r="F432" s="43" t="s">
        <v>14</v>
      </c>
      <c r="G432" s="44" t="s">
        <v>37</v>
      </c>
      <c r="H432" s="144">
        <v>0</v>
      </c>
      <c r="I432" s="45">
        <v>0</v>
      </c>
      <c r="J432" s="71">
        <v>0</v>
      </c>
      <c r="K432" s="39"/>
    </row>
    <row r="433" spans="1:11" s="28" customFormat="1" ht="15" customHeight="1" x14ac:dyDescent="0.2">
      <c r="A433" s="72"/>
      <c r="B433" s="103"/>
      <c r="C433" s="46" t="s">
        <v>34</v>
      </c>
      <c r="D433" s="43" t="s">
        <v>14</v>
      </c>
      <c r="E433" s="43" t="s">
        <v>14</v>
      </c>
      <c r="F433" s="43" t="s">
        <v>14</v>
      </c>
      <c r="G433" s="44" t="s">
        <v>39</v>
      </c>
      <c r="H433" s="144">
        <v>0</v>
      </c>
      <c r="I433" s="45">
        <v>0</v>
      </c>
      <c r="J433" s="71">
        <v>0</v>
      </c>
      <c r="K433" s="39"/>
    </row>
    <row r="434" spans="1:11" s="28" customFormat="1" ht="15" customHeight="1" x14ac:dyDescent="0.2">
      <c r="A434" s="72"/>
      <c r="B434" s="103"/>
      <c r="C434" s="50" t="s">
        <v>36</v>
      </c>
      <c r="D434" s="51" t="s">
        <v>14</v>
      </c>
      <c r="E434" s="51" t="s">
        <v>14</v>
      </c>
      <c r="F434" s="51" t="s">
        <v>14</v>
      </c>
      <c r="G434" s="52" t="s">
        <v>64</v>
      </c>
      <c r="H434" s="144">
        <v>0</v>
      </c>
      <c r="I434" s="45">
        <v>0</v>
      </c>
      <c r="J434" s="71">
        <v>0</v>
      </c>
      <c r="K434" s="39"/>
    </row>
    <row r="435" spans="1:11" s="28" customFormat="1" ht="15" customHeight="1" x14ac:dyDescent="0.2">
      <c r="A435" s="72"/>
      <c r="B435" s="151" t="s">
        <v>150</v>
      </c>
      <c r="C435" s="152"/>
      <c r="D435" s="152"/>
      <c r="E435" s="152"/>
      <c r="F435" s="152"/>
      <c r="G435" s="153"/>
      <c r="H435" s="108">
        <f>+SUM(H424:H434)</f>
        <v>6839227</v>
      </c>
      <c r="I435" s="55">
        <f>+SUM(I424:I434)</f>
        <v>8233602</v>
      </c>
      <c r="J435" s="56">
        <f>+SUM(J424:J434)</f>
        <v>7679022.3499999996</v>
      </c>
      <c r="K435" s="39"/>
    </row>
    <row r="436" spans="1:11" s="28" customFormat="1" ht="15" customHeight="1" x14ac:dyDescent="0.2">
      <c r="A436" s="72"/>
      <c r="B436" s="158" t="s">
        <v>151</v>
      </c>
      <c r="C436" s="117" t="s">
        <v>13</v>
      </c>
      <c r="D436" s="118" t="s">
        <v>14</v>
      </c>
      <c r="E436" s="118" t="s">
        <v>14</v>
      </c>
      <c r="F436" s="118" t="s">
        <v>14</v>
      </c>
      <c r="G436" s="74" t="s">
        <v>58</v>
      </c>
      <c r="H436" s="144">
        <v>4382830</v>
      </c>
      <c r="I436" s="45">
        <v>4496189</v>
      </c>
      <c r="J436" s="71">
        <v>4483084.74</v>
      </c>
      <c r="K436" s="39"/>
    </row>
    <row r="437" spans="1:11" s="28" customFormat="1" ht="15" customHeight="1" x14ac:dyDescent="0.2">
      <c r="A437" s="72"/>
      <c r="B437" s="159"/>
      <c r="C437" s="46" t="s">
        <v>16</v>
      </c>
      <c r="D437" s="43" t="s">
        <v>14</v>
      </c>
      <c r="E437" s="43" t="s">
        <v>14</v>
      </c>
      <c r="F437" s="43" t="s">
        <v>14</v>
      </c>
      <c r="G437" s="44" t="s">
        <v>59</v>
      </c>
      <c r="H437" s="144">
        <v>218258</v>
      </c>
      <c r="I437" s="45">
        <v>530913</v>
      </c>
      <c r="J437" s="71">
        <v>362640.5</v>
      </c>
      <c r="K437" s="39"/>
    </row>
    <row r="438" spans="1:11" s="28" customFormat="1" ht="15" customHeight="1" x14ac:dyDescent="0.2">
      <c r="A438" s="72"/>
      <c r="B438" s="103"/>
      <c r="C438" s="46" t="s">
        <v>18</v>
      </c>
      <c r="D438" s="43" t="s">
        <v>14</v>
      </c>
      <c r="E438" s="43" t="s">
        <v>14</v>
      </c>
      <c r="F438" s="43" t="s">
        <v>14</v>
      </c>
      <c r="G438" s="44" t="s">
        <v>60</v>
      </c>
      <c r="H438" s="144">
        <v>0</v>
      </c>
      <c r="I438" s="45">
        <v>0</v>
      </c>
      <c r="J438" s="71">
        <v>0</v>
      </c>
      <c r="K438" s="39"/>
    </row>
    <row r="439" spans="1:11" s="28" customFormat="1" ht="15" customHeight="1" x14ac:dyDescent="0.2">
      <c r="A439" s="72"/>
      <c r="B439" s="103"/>
      <c r="C439" s="46" t="s">
        <v>20</v>
      </c>
      <c r="D439" s="43" t="s">
        <v>14</v>
      </c>
      <c r="E439" s="43" t="s">
        <v>14</v>
      </c>
      <c r="F439" s="43" t="s">
        <v>14</v>
      </c>
      <c r="G439" s="44" t="s">
        <v>25</v>
      </c>
      <c r="H439" s="144">
        <v>0</v>
      </c>
      <c r="I439" s="45">
        <v>95873</v>
      </c>
      <c r="J439" s="71">
        <v>75806.990000000005</v>
      </c>
      <c r="K439" s="39"/>
    </row>
    <row r="440" spans="1:11" s="28" customFormat="1" ht="15" customHeight="1" x14ac:dyDescent="0.2">
      <c r="A440" s="72"/>
      <c r="B440" s="103"/>
      <c r="C440" s="46" t="s">
        <v>22</v>
      </c>
      <c r="D440" s="43" t="s">
        <v>14</v>
      </c>
      <c r="E440" s="43" t="s">
        <v>14</v>
      </c>
      <c r="F440" s="43" t="s">
        <v>14</v>
      </c>
      <c r="G440" s="44" t="s">
        <v>61</v>
      </c>
      <c r="H440" s="144">
        <v>0</v>
      </c>
      <c r="I440" s="45">
        <v>0</v>
      </c>
      <c r="J440" s="71">
        <v>0</v>
      </c>
      <c r="K440" s="39"/>
    </row>
    <row r="441" spans="1:11" s="28" customFormat="1" ht="15" customHeight="1" x14ac:dyDescent="0.2">
      <c r="A441" s="72"/>
      <c r="B441" s="103"/>
      <c r="C441" s="46" t="s">
        <v>24</v>
      </c>
      <c r="D441" s="43" t="s">
        <v>14</v>
      </c>
      <c r="E441" s="43" t="s">
        <v>14</v>
      </c>
      <c r="F441" s="43" t="s">
        <v>14</v>
      </c>
      <c r="G441" s="44" t="s">
        <v>62</v>
      </c>
      <c r="H441" s="144">
        <v>0</v>
      </c>
      <c r="I441" s="45">
        <v>3032</v>
      </c>
      <c r="J441" s="71">
        <v>1530.91</v>
      </c>
      <c r="K441" s="39"/>
    </row>
    <row r="442" spans="1:11" s="28" customFormat="1" ht="15" customHeight="1" x14ac:dyDescent="0.2">
      <c r="A442" s="72"/>
      <c r="B442" s="103"/>
      <c r="C442" s="46" t="s">
        <v>28</v>
      </c>
      <c r="D442" s="43" t="s">
        <v>14</v>
      </c>
      <c r="E442" s="43" t="s">
        <v>14</v>
      </c>
      <c r="F442" s="43" t="s">
        <v>14</v>
      </c>
      <c r="G442" s="44" t="s">
        <v>63</v>
      </c>
      <c r="H442" s="144">
        <v>0</v>
      </c>
      <c r="I442" s="45">
        <v>135059</v>
      </c>
      <c r="J442" s="71">
        <v>13285.23</v>
      </c>
      <c r="K442" s="39"/>
    </row>
    <row r="443" spans="1:11" s="28" customFormat="1" ht="15" customHeight="1" x14ac:dyDescent="0.2">
      <c r="A443" s="72"/>
      <c r="B443" s="103"/>
      <c r="C443" s="46" t="s">
        <v>30</v>
      </c>
      <c r="D443" s="43" t="s">
        <v>14</v>
      </c>
      <c r="E443" s="43" t="s">
        <v>14</v>
      </c>
      <c r="F443" s="43" t="s">
        <v>14</v>
      </c>
      <c r="G443" s="44" t="s">
        <v>35</v>
      </c>
      <c r="H443" s="144">
        <v>0</v>
      </c>
      <c r="I443" s="45">
        <v>0</v>
      </c>
      <c r="J443" s="71">
        <v>0</v>
      </c>
      <c r="K443" s="39"/>
    </row>
    <row r="444" spans="1:11" s="28" customFormat="1" ht="15" customHeight="1" x14ac:dyDescent="0.2">
      <c r="A444" s="72"/>
      <c r="B444" s="103"/>
      <c r="C444" s="46" t="s">
        <v>32</v>
      </c>
      <c r="D444" s="43" t="s">
        <v>14</v>
      </c>
      <c r="E444" s="43" t="s">
        <v>14</v>
      </c>
      <c r="F444" s="43" t="s">
        <v>14</v>
      </c>
      <c r="G444" s="44" t="s">
        <v>37</v>
      </c>
      <c r="H444" s="144">
        <v>0</v>
      </c>
      <c r="I444" s="45">
        <v>0</v>
      </c>
      <c r="J444" s="71">
        <v>0</v>
      </c>
      <c r="K444" s="39"/>
    </row>
    <row r="445" spans="1:11" s="28" customFormat="1" ht="15" customHeight="1" x14ac:dyDescent="0.2">
      <c r="A445" s="72"/>
      <c r="B445" s="103"/>
      <c r="C445" s="46" t="s">
        <v>34</v>
      </c>
      <c r="D445" s="43" t="s">
        <v>14</v>
      </c>
      <c r="E445" s="43" t="s">
        <v>14</v>
      </c>
      <c r="F445" s="43" t="s">
        <v>14</v>
      </c>
      <c r="G445" s="44" t="s">
        <v>39</v>
      </c>
      <c r="H445" s="144">
        <v>0</v>
      </c>
      <c r="I445" s="45">
        <v>0</v>
      </c>
      <c r="J445" s="71">
        <v>0</v>
      </c>
      <c r="K445" s="39"/>
    </row>
    <row r="446" spans="1:11" s="28" customFormat="1" ht="15" customHeight="1" x14ac:dyDescent="0.2">
      <c r="A446" s="72"/>
      <c r="B446" s="103"/>
      <c r="C446" s="50" t="s">
        <v>36</v>
      </c>
      <c r="D446" s="51" t="s">
        <v>14</v>
      </c>
      <c r="E446" s="51" t="s">
        <v>14</v>
      </c>
      <c r="F446" s="51" t="s">
        <v>14</v>
      </c>
      <c r="G446" s="52" t="s">
        <v>64</v>
      </c>
      <c r="H446" s="144">
        <v>0</v>
      </c>
      <c r="I446" s="45">
        <v>0</v>
      </c>
      <c r="J446" s="71">
        <v>0</v>
      </c>
      <c r="K446" s="39"/>
    </row>
    <row r="447" spans="1:11" s="28" customFormat="1" ht="15" customHeight="1" x14ac:dyDescent="0.2">
      <c r="A447" s="72"/>
      <c r="B447" s="151" t="s">
        <v>152</v>
      </c>
      <c r="C447" s="152"/>
      <c r="D447" s="152"/>
      <c r="E447" s="152"/>
      <c r="F447" s="152"/>
      <c r="G447" s="153"/>
      <c r="H447" s="108">
        <f>+SUM(H436:H446)</f>
        <v>4601088</v>
      </c>
      <c r="I447" s="55">
        <f>+SUM(I436:I446)</f>
        <v>5261066</v>
      </c>
      <c r="J447" s="56">
        <f>+SUM(J436:J446)</f>
        <v>4936348.370000001</v>
      </c>
      <c r="K447" s="39"/>
    </row>
    <row r="448" spans="1:11" s="28" customFormat="1" ht="15" customHeight="1" x14ac:dyDescent="0.2">
      <c r="A448" s="72"/>
      <c r="B448" s="158" t="s">
        <v>153</v>
      </c>
      <c r="C448" s="117" t="s">
        <v>13</v>
      </c>
      <c r="D448" s="118" t="s">
        <v>14</v>
      </c>
      <c r="E448" s="118" t="s">
        <v>14</v>
      </c>
      <c r="F448" s="118" t="s">
        <v>14</v>
      </c>
      <c r="G448" s="74" t="s">
        <v>58</v>
      </c>
      <c r="H448" s="144">
        <v>3151746</v>
      </c>
      <c r="I448" s="45">
        <v>3077286</v>
      </c>
      <c r="J448" s="71">
        <v>3064380.0999999996</v>
      </c>
      <c r="K448" s="39"/>
    </row>
    <row r="449" spans="1:11" s="28" customFormat="1" ht="15" customHeight="1" x14ac:dyDescent="0.2">
      <c r="A449" s="72"/>
      <c r="B449" s="159"/>
      <c r="C449" s="46" t="s">
        <v>16</v>
      </c>
      <c r="D449" s="43" t="s">
        <v>14</v>
      </c>
      <c r="E449" s="43" t="s">
        <v>14</v>
      </c>
      <c r="F449" s="43" t="s">
        <v>14</v>
      </c>
      <c r="G449" s="44" t="s">
        <v>59</v>
      </c>
      <c r="H449" s="144">
        <v>170000</v>
      </c>
      <c r="I449" s="45">
        <v>449911</v>
      </c>
      <c r="J449" s="71">
        <v>311601</v>
      </c>
      <c r="K449" s="39"/>
    </row>
    <row r="450" spans="1:11" s="28" customFormat="1" ht="15" customHeight="1" x14ac:dyDescent="0.2">
      <c r="A450" s="72"/>
      <c r="B450" s="103"/>
      <c r="C450" s="46" t="s">
        <v>18</v>
      </c>
      <c r="D450" s="43" t="s">
        <v>14</v>
      </c>
      <c r="E450" s="43" t="s">
        <v>14</v>
      </c>
      <c r="F450" s="43" t="s">
        <v>14</v>
      </c>
      <c r="G450" s="44" t="s">
        <v>60</v>
      </c>
      <c r="H450" s="144">
        <v>0</v>
      </c>
      <c r="I450" s="45">
        <v>0</v>
      </c>
      <c r="J450" s="71">
        <v>0</v>
      </c>
      <c r="K450" s="39"/>
    </row>
    <row r="451" spans="1:11" s="28" customFormat="1" ht="15" customHeight="1" x14ac:dyDescent="0.2">
      <c r="A451" s="72"/>
      <c r="B451" s="103"/>
      <c r="C451" s="46" t="s">
        <v>20</v>
      </c>
      <c r="D451" s="43" t="s">
        <v>14</v>
      </c>
      <c r="E451" s="43" t="s">
        <v>14</v>
      </c>
      <c r="F451" s="43" t="s">
        <v>14</v>
      </c>
      <c r="G451" s="44" t="s">
        <v>25</v>
      </c>
      <c r="H451" s="144">
        <v>0</v>
      </c>
      <c r="I451" s="45">
        <v>52076</v>
      </c>
      <c r="J451" s="71">
        <v>21941.57</v>
      </c>
      <c r="K451" s="39"/>
    </row>
    <row r="452" spans="1:11" s="28" customFormat="1" ht="15" customHeight="1" x14ac:dyDescent="0.2">
      <c r="A452" s="72"/>
      <c r="B452" s="103"/>
      <c r="C452" s="46" t="s">
        <v>22</v>
      </c>
      <c r="D452" s="43" t="s">
        <v>14</v>
      </c>
      <c r="E452" s="43" t="s">
        <v>14</v>
      </c>
      <c r="F452" s="43" t="s">
        <v>14</v>
      </c>
      <c r="G452" s="44" t="s">
        <v>61</v>
      </c>
      <c r="H452" s="144">
        <v>0</v>
      </c>
      <c r="I452" s="45">
        <v>0</v>
      </c>
      <c r="J452" s="71">
        <v>0</v>
      </c>
      <c r="K452" s="39"/>
    </row>
    <row r="453" spans="1:11" s="28" customFormat="1" ht="15" customHeight="1" x14ac:dyDescent="0.2">
      <c r="A453" s="72"/>
      <c r="B453" s="103"/>
      <c r="C453" s="46" t="s">
        <v>24</v>
      </c>
      <c r="D453" s="43" t="s">
        <v>14</v>
      </c>
      <c r="E453" s="43" t="s">
        <v>14</v>
      </c>
      <c r="F453" s="43" t="s">
        <v>14</v>
      </c>
      <c r="G453" s="44" t="s">
        <v>62</v>
      </c>
      <c r="H453" s="144">
        <v>0</v>
      </c>
      <c r="I453" s="45">
        <v>348</v>
      </c>
      <c r="J453" s="71">
        <v>347.4</v>
      </c>
      <c r="K453" s="39"/>
    </row>
    <row r="454" spans="1:11" s="28" customFormat="1" ht="15" customHeight="1" x14ac:dyDescent="0.2">
      <c r="A454" s="72"/>
      <c r="B454" s="103"/>
      <c r="C454" s="46" t="s">
        <v>28</v>
      </c>
      <c r="D454" s="43" t="s">
        <v>14</v>
      </c>
      <c r="E454" s="43" t="s">
        <v>14</v>
      </c>
      <c r="F454" s="43" t="s">
        <v>14</v>
      </c>
      <c r="G454" s="44" t="s">
        <v>63</v>
      </c>
      <c r="H454" s="144">
        <v>1000</v>
      </c>
      <c r="I454" s="45">
        <v>90598</v>
      </c>
      <c r="J454" s="71">
        <v>8429.0499999999993</v>
      </c>
      <c r="K454" s="39"/>
    </row>
    <row r="455" spans="1:11" s="28" customFormat="1" ht="15" customHeight="1" x14ac:dyDescent="0.2">
      <c r="A455" s="72"/>
      <c r="B455" s="103"/>
      <c r="C455" s="46" t="s">
        <v>30</v>
      </c>
      <c r="D455" s="43" t="s">
        <v>14</v>
      </c>
      <c r="E455" s="43" t="s">
        <v>14</v>
      </c>
      <c r="F455" s="43" t="s">
        <v>14</v>
      </c>
      <c r="G455" s="44" t="s">
        <v>35</v>
      </c>
      <c r="H455" s="144">
        <v>0</v>
      </c>
      <c r="I455" s="45">
        <v>0</v>
      </c>
      <c r="J455" s="71">
        <v>0</v>
      </c>
      <c r="K455" s="39"/>
    </row>
    <row r="456" spans="1:11" s="28" customFormat="1" ht="15" customHeight="1" x14ac:dyDescent="0.2">
      <c r="A456" s="72"/>
      <c r="B456" s="103"/>
      <c r="C456" s="46" t="s">
        <v>32</v>
      </c>
      <c r="D456" s="43" t="s">
        <v>14</v>
      </c>
      <c r="E456" s="43" t="s">
        <v>14</v>
      </c>
      <c r="F456" s="43" t="s">
        <v>14</v>
      </c>
      <c r="G456" s="44" t="s">
        <v>37</v>
      </c>
      <c r="H456" s="144">
        <v>0</v>
      </c>
      <c r="I456" s="45">
        <v>0</v>
      </c>
      <c r="J456" s="71">
        <v>0</v>
      </c>
      <c r="K456" s="39"/>
    </row>
    <row r="457" spans="1:11" s="28" customFormat="1" ht="15" customHeight="1" x14ac:dyDescent="0.2">
      <c r="A457" s="72"/>
      <c r="B457" s="103"/>
      <c r="C457" s="46" t="s">
        <v>34</v>
      </c>
      <c r="D457" s="43" t="s">
        <v>14</v>
      </c>
      <c r="E457" s="43" t="s">
        <v>14</v>
      </c>
      <c r="F457" s="43" t="s">
        <v>14</v>
      </c>
      <c r="G457" s="44" t="s">
        <v>39</v>
      </c>
      <c r="H457" s="144">
        <v>0</v>
      </c>
      <c r="I457" s="45">
        <v>0</v>
      </c>
      <c r="J457" s="71">
        <v>0</v>
      </c>
      <c r="K457" s="39"/>
    </row>
    <row r="458" spans="1:11" s="28" customFormat="1" ht="15" customHeight="1" x14ac:dyDescent="0.2">
      <c r="A458" s="72"/>
      <c r="B458" s="103"/>
      <c r="C458" s="50" t="s">
        <v>36</v>
      </c>
      <c r="D458" s="51" t="s">
        <v>14</v>
      </c>
      <c r="E458" s="51" t="s">
        <v>14</v>
      </c>
      <c r="F458" s="51" t="s">
        <v>14</v>
      </c>
      <c r="G458" s="52" t="s">
        <v>64</v>
      </c>
      <c r="H458" s="144">
        <v>0</v>
      </c>
      <c r="I458" s="45">
        <v>0</v>
      </c>
      <c r="J458" s="71">
        <v>0</v>
      </c>
      <c r="K458" s="39"/>
    </row>
    <row r="459" spans="1:11" s="28" customFormat="1" ht="15" customHeight="1" x14ac:dyDescent="0.2">
      <c r="A459" s="72"/>
      <c r="B459" s="151" t="s">
        <v>154</v>
      </c>
      <c r="C459" s="152"/>
      <c r="D459" s="152"/>
      <c r="E459" s="152"/>
      <c r="F459" s="152"/>
      <c r="G459" s="153"/>
      <c r="H459" s="108">
        <f>+SUM(H448:H458)</f>
        <v>3322746</v>
      </c>
      <c r="I459" s="55">
        <f>+SUM(I448:I458)</f>
        <v>3670219</v>
      </c>
      <c r="J459" s="56">
        <f>+SUM(J448:J458)</f>
        <v>3406699.1199999992</v>
      </c>
      <c r="K459" s="39"/>
    </row>
    <row r="460" spans="1:11" s="28" customFormat="1" ht="15" customHeight="1" x14ac:dyDescent="0.2">
      <c r="A460" s="72"/>
      <c r="B460" s="158" t="s">
        <v>155</v>
      </c>
      <c r="C460" s="117" t="s">
        <v>13</v>
      </c>
      <c r="D460" s="118" t="s">
        <v>14</v>
      </c>
      <c r="E460" s="118" t="s">
        <v>14</v>
      </c>
      <c r="F460" s="118" t="s">
        <v>14</v>
      </c>
      <c r="G460" s="74" t="s">
        <v>58</v>
      </c>
      <c r="H460" s="144">
        <v>3984172</v>
      </c>
      <c r="I460" s="45">
        <v>4314186</v>
      </c>
      <c r="J460" s="71">
        <v>4299579.04</v>
      </c>
      <c r="K460" s="39"/>
    </row>
    <row r="461" spans="1:11" s="28" customFormat="1" ht="15" customHeight="1" x14ac:dyDescent="0.2">
      <c r="A461" s="72"/>
      <c r="B461" s="159"/>
      <c r="C461" s="46" t="s">
        <v>16</v>
      </c>
      <c r="D461" s="43" t="s">
        <v>14</v>
      </c>
      <c r="E461" s="43" t="s">
        <v>14</v>
      </c>
      <c r="F461" s="43" t="s">
        <v>14</v>
      </c>
      <c r="G461" s="44" t="s">
        <v>59</v>
      </c>
      <c r="H461" s="144">
        <v>165116</v>
      </c>
      <c r="I461" s="45">
        <v>532063</v>
      </c>
      <c r="J461" s="71">
        <v>338914.06999999995</v>
      </c>
      <c r="K461" s="39"/>
    </row>
    <row r="462" spans="1:11" s="28" customFormat="1" ht="15" customHeight="1" x14ac:dyDescent="0.2">
      <c r="A462" s="72"/>
      <c r="B462" s="159"/>
      <c r="C462" s="46" t="s">
        <v>18</v>
      </c>
      <c r="D462" s="43" t="s">
        <v>14</v>
      </c>
      <c r="E462" s="43" t="s">
        <v>14</v>
      </c>
      <c r="F462" s="43" t="s">
        <v>14</v>
      </c>
      <c r="G462" s="44" t="s">
        <v>60</v>
      </c>
      <c r="H462" s="144">
        <v>0</v>
      </c>
      <c r="I462" s="45">
        <v>0</v>
      </c>
      <c r="J462" s="71">
        <v>0</v>
      </c>
      <c r="K462" s="39"/>
    </row>
    <row r="463" spans="1:11" s="28" customFormat="1" ht="15" customHeight="1" x14ac:dyDescent="0.2">
      <c r="A463" s="72"/>
      <c r="B463" s="103"/>
      <c r="C463" s="46" t="s">
        <v>20</v>
      </c>
      <c r="D463" s="43" t="s">
        <v>14</v>
      </c>
      <c r="E463" s="43" t="s">
        <v>14</v>
      </c>
      <c r="F463" s="43" t="s">
        <v>14</v>
      </c>
      <c r="G463" s="44" t="s">
        <v>25</v>
      </c>
      <c r="H463" s="144">
        <v>0</v>
      </c>
      <c r="I463" s="45">
        <v>84132</v>
      </c>
      <c r="J463" s="71">
        <v>70549.14</v>
      </c>
      <c r="K463" s="39"/>
    </row>
    <row r="464" spans="1:11" s="28" customFormat="1" ht="15" customHeight="1" x14ac:dyDescent="0.2">
      <c r="A464" s="72"/>
      <c r="B464" s="103"/>
      <c r="C464" s="46" t="s">
        <v>22</v>
      </c>
      <c r="D464" s="43" t="s">
        <v>14</v>
      </c>
      <c r="E464" s="43" t="s">
        <v>14</v>
      </c>
      <c r="F464" s="43" t="s">
        <v>14</v>
      </c>
      <c r="G464" s="44" t="s">
        <v>61</v>
      </c>
      <c r="H464" s="144">
        <v>0</v>
      </c>
      <c r="I464" s="45">
        <v>0</v>
      </c>
      <c r="J464" s="71">
        <v>0</v>
      </c>
      <c r="K464" s="39"/>
    </row>
    <row r="465" spans="1:11" s="28" customFormat="1" ht="15" customHeight="1" x14ac:dyDescent="0.2">
      <c r="A465" s="72"/>
      <c r="B465" s="103"/>
      <c r="C465" s="46" t="s">
        <v>24</v>
      </c>
      <c r="D465" s="43" t="s">
        <v>14</v>
      </c>
      <c r="E465" s="43" t="s">
        <v>14</v>
      </c>
      <c r="F465" s="43" t="s">
        <v>14</v>
      </c>
      <c r="G465" s="44" t="s">
        <v>62</v>
      </c>
      <c r="H465" s="144">
        <v>0</v>
      </c>
      <c r="I465" s="45">
        <v>275</v>
      </c>
      <c r="J465" s="71">
        <v>274.09000000000003</v>
      </c>
      <c r="K465" s="39"/>
    </row>
    <row r="466" spans="1:11" s="28" customFormat="1" ht="15" customHeight="1" x14ac:dyDescent="0.2">
      <c r="A466" s="72"/>
      <c r="B466" s="103"/>
      <c r="C466" s="46" t="s">
        <v>28</v>
      </c>
      <c r="D466" s="43" t="s">
        <v>14</v>
      </c>
      <c r="E466" s="43" t="s">
        <v>14</v>
      </c>
      <c r="F466" s="43" t="s">
        <v>14</v>
      </c>
      <c r="G466" s="44" t="s">
        <v>63</v>
      </c>
      <c r="H466" s="144">
        <v>615</v>
      </c>
      <c r="I466" s="45">
        <v>151835</v>
      </c>
      <c r="J466" s="71">
        <v>30250.55</v>
      </c>
      <c r="K466" s="39"/>
    </row>
    <row r="467" spans="1:11" s="28" customFormat="1" ht="15" customHeight="1" x14ac:dyDescent="0.2">
      <c r="A467" s="72"/>
      <c r="B467" s="103"/>
      <c r="C467" s="46" t="s">
        <v>30</v>
      </c>
      <c r="D467" s="43" t="s">
        <v>14</v>
      </c>
      <c r="E467" s="43" t="s">
        <v>14</v>
      </c>
      <c r="F467" s="43" t="s">
        <v>14</v>
      </c>
      <c r="G467" s="44" t="s">
        <v>35</v>
      </c>
      <c r="H467" s="144">
        <v>0</v>
      </c>
      <c r="I467" s="45">
        <v>0</v>
      </c>
      <c r="J467" s="71">
        <v>0</v>
      </c>
      <c r="K467" s="39"/>
    </row>
    <row r="468" spans="1:11" s="28" customFormat="1" ht="15" customHeight="1" x14ac:dyDescent="0.2">
      <c r="A468" s="72"/>
      <c r="B468" s="103"/>
      <c r="C468" s="46" t="s">
        <v>32</v>
      </c>
      <c r="D468" s="43" t="s">
        <v>14</v>
      </c>
      <c r="E468" s="43" t="s">
        <v>14</v>
      </c>
      <c r="F468" s="43" t="s">
        <v>14</v>
      </c>
      <c r="G468" s="44" t="s">
        <v>37</v>
      </c>
      <c r="H468" s="144">
        <v>0</v>
      </c>
      <c r="I468" s="45">
        <v>0</v>
      </c>
      <c r="J468" s="71">
        <v>0</v>
      </c>
      <c r="K468" s="39"/>
    </row>
    <row r="469" spans="1:11" s="28" customFormat="1" ht="15" customHeight="1" x14ac:dyDescent="0.2">
      <c r="A469" s="72"/>
      <c r="B469" s="103"/>
      <c r="C469" s="46" t="s">
        <v>34</v>
      </c>
      <c r="D469" s="43" t="s">
        <v>14</v>
      </c>
      <c r="E469" s="43" t="s">
        <v>14</v>
      </c>
      <c r="F469" s="43" t="s">
        <v>14</v>
      </c>
      <c r="G469" s="44" t="s">
        <v>39</v>
      </c>
      <c r="H469" s="144">
        <v>0</v>
      </c>
      <c r="I469" s="45">
        <v>0</v>
      </c>
      <c r="J469" s="71">
        <v>0</v>
      </c>
      <c r="K469" s="39"/>
    </row>
    <row r="470" spans="1:11" s="28" customFormat="1" ht="15" customHeight="1" x14ac:dyDescent="0.2">
      <c r="A470" s="72"/>
      <c r="B470" s="119"/>
      <c r="C470" s="50" t="s">
        <v>36</v>
      </c>
      <c r="D470" s="51" t="s">
        <v>14</v>
      </c>
      <c r="E470" s="51" t="s">
        <v>14</v>
      </c>
      <c r="F470" s="51" t="s">
        <v>14</v>
      </c>
      <c r="G470" s="52" t="s">
        <v>64</v>
      </c>
      <c r="H470" s="144">
        <v>0</v>
      </c>
      <c r="I470" s="45">
        <v>0</v>
      </c>
      <c r="J470" s="71">
        <v>0</v>
      </c>
      <c r="K470" s="39"/>
    </row>
    <row r="471" spans="1:11" s="28" customFormat="1" ht="15" customHeight="1" x14ac:dyDescent="0.2">
      <c r="A471" s="72"/>
      <c r="B471" s="151" t="s">
        <v>156</v>
      </c>
      <c r="C471" s="152"/>
      <c r="D471" s="152"/>
      <c r="E471" s="152"/>
      <c r="F471" s="152"/>
      <c r="G471" s="153"/>
      <c r="H471" s="108">
        <f>+SUM(H460:H470)</f>
        <v>4149903</v>
      </c>
      <c r="I471" s="55">
        <f>+SUM(I460:I470)</f>
        <v>5082491</v>
      </c>
      <c r="J471" s="56">
        <f>+SUM(J460:J470)</f>
        <v>4739566.8899999997</v>
      </c>
      <c r="K471" s="39"/>
    </row>
    <row r="472" spans="1:11" ht="15" customHeight="1" thickBot="1" x14ac:dyDescent="0.3">
      <c r="A472" s="57" t="s">
        <v>283</v>
      </c>
      <c r="B472" s="57"/>
      <c r="C472" s="58"/>
      <c r="D472" s="58"/>
      <c r="E472" s="58"/>
      <c r="F472" s="58"/>
      <c r="G472" s="58"/>
      <c r="H472" s="112">
        <f>+H15+H27+H39+H51+H63+H75+H87+H99+H111+H123+H135+H147+H159+H171+H183+H195+H207+H219+H231+H243+H255+H267+H279+H291+H303+H315+H327+H339+H351+H363+H375+H387+H399+H411+H423+H435+H447+H459+H471</f>
        <v>284510027</v>
      </c>
      <c r="I472" s="112">
        <f t="shared" ref="I472" si="0">+I15+I27+I39+I51+I63+I75+I87+I99+I111+I123+I135+I147+I159+I171+I183+I195+I207+I219+I231+I243+I255+I267+I279+I291+I303+I315+I327+I339+I351+I363+I375+I387+I399+I411+I423+I435+I447+I459+I471</f>
        <v>335790160</v>
      </c>
      <c r="J472" s="113">
        <f>+J15+J27+J39+J51+J63+J75+J87+J99+J111+J123+J135+J147+J159+J171+J183+J195+J207+J219+J231+J243+J255+J267+J279+J291+J303+J315+J327+J339+J351+J363+J375+J387+J399+J411+J423+J435+J447+J459+J471</f>
        <v>317285789.59000003</v>
      </c>
    </row>
    <row r="473" spans="1:11" ht="15" customHeight="1" x14ac:dyDescent="0.25">
      <c r="J473" s="61"/>
    </row>
    <row r="474" spans="1:11" ht="15" customHeight="1" x14ac:dyDescent="0.25">
      <c r="J474" s="61"/>
    </row>
    <row r="475" spans="1:11" ht="15" customHeight="1" x14ac:dyDescent="0.25">
      <c r="C475" s="62"/>
      <c r="H475" s="61"/>
      <c r="I475" s="61"/>
      <c r="J475" s="61"/>
      <c r="K475" s="120"/>
    </row>
    <row r="476" spans="1:11" ht="15" customHeight="1" x14ac:dyDescent="0.25">
      <c r="C476" s="62"/>
      <c r="H476" s="61"/>
      <c r="I476" s="61"/>
      <c r="J476" s="61"/>
      <c r="K476" s="120"/>
    </row>
    <row r="477" spans="1:11" ht="15" customHeight="1" x14ac:dyDescent="0.25">
      <c r="C477" s="62"/>
      <c r="H477" s="61"/>
      <c r="I477" s="61"/>
      <c r="J477" s="61"/>
      <c r="K477" s="120"/>
    </row>
    <row r="478" spans="1:11" ht="15" customHeight="1" x14ac:dyDescent="0.25">
      <c r="C478" s="62"/>
      <c r="H478" s="61"/>
      <c r="I478" s="61"/>
      <c r="J478" s="61"/>
      <c r="K478" s="120"/>
    </row>
    <row r="479" spans="1:11" ht="15" customHeight="1" x14ac:dyDescent="0.25">
      <c r="C479" s="62"/>
      <c r="H479" s="61"/>
      <c r="I479" s="61"/>
      <c r="J479" s="61"/>
      <c r="K479" s="120"/>
    </row>
    <row r="480" spans="1:11" ht="15" customHeight="1" x14ac:dyDescent="0.25">
      <c r="C480" s="62"/>
      <c r="H480" s="61"/>
      <c r="I480" s="61"/>
      <c r="J480" s="61"/>
      <c r="K480" s="120"/>
    </row>
    <row r="481" spans="3:11" ht="15" customHeight="1" x14ac:dyDescent="0.25">
      <c r="C481" s="62"/>
      <c r="H481" s="61"/>
      <c r="I481" s="61"/>
      <c r="J481" s="61"/>
      <c r="K481" s="120"/>
    </row>
    <row r="482" spans="3:11" ht="15" customHeight="1" x14ac:dyDescent="0.25">
      <c r="C482" s="62"/>
      <c r="H482" s="61"/>
      <c r="I482" s="61"/>
      <c r="J482" s="61"/>
      <c r="K482" s="120"/>
    </row>
    <row r="483" spans="3:11" ht="15" customHeight="1" x14ac:dyDescent="0.25">
      <c r="C483" s="62"/>
      <c r="H483" s="61"/>
      <c r="I483" s="61"/>
      <c r="J483" s="61"/>
      <c r="K483" s="120"/>
    </row>
    <row r="484" spans="3:11" ht="15" customHeight="1" x14ac:dyDescent="0.25">
      <c r="C484" s="62"/>
      <c r="H484" s="61"/>
      <c r="I484" s="61"/>
      <c r="J484" s="61"/>
      <c r="K484" s="120"/>
    </row>
    <row r="485" spans="3:11" ht="15" customHeight="1" x14ac:dyDescent="0.25">
      <c r="C485" s="62"/>
      <c r="H485" s="61"/>
      <c r="I485" s="61"/>
      <c r="J485" s="61"/>
      <c r="K485" s="120"/>
    </row>
    <row r="486" spans="3:11" ht="15" customHeight="1" x14ac:dyDescent="0.25">
      <c r="C486" s="62"/>
      <c r="H486" s="61"/>
      <c r="I486" s="61"/>
      <c r="J486" s="61"/>
    </row>
    <row r="487" spans="3:11" ht="15" customHeight="1" x14ac:dyDescent="0.25">
      <c r="J487" s="61"/>
    </row>
  </sheetData>
  <mergeCells count="78">
    <mergeCell ref="B375:G375"/>
    <mergeCell ref="B279:G279"/>
    <mergeCell ref="B351:G351"/>
    <mergeCell ref="B315:G315"/>
    <mergeCell ref="B303:G303"/>
    <mergeCell ref="B291:G291"/>
    <mergeCell ref="B316:B318"/>
    <mergeCell ref="B328:B329"/>
    <mergeCell ref="B340:B341"/>
    <mergeCell ref="B339:G339"/>
    <mergeCell ref="B327:G327"/>
    <mergeCell ref="B352:B353"/>
    <mergeCell ref="B363:G363"/>
    <mergeCell ref="B364:B365"/>
    <mergeCell ref="B267:G267"/>
    <mergeCell ref="B304:B305"/>
    <mergeCell ref="B196:B197"/>
    <mergeCell ref="B208:B209"/>
    <mergeCell ref="B220:B221"/>
    <mergeCell ref="B232:B233"/>
    <mergeCell ref="B244:B245"/>
    <mergeCell ref="B255:G255"/>
    <mergeCell ref="B243:G243"/>
    <mergeCell ref="B231:G231"/>
    <mergeCell ref="B219:G219"/>
    <mergeCell ref="B207:G207"/>
    <mergeCell ref="B280:B281"/>
    <mergeCell ref="B292:B294"/>
    <mergeCell ref="B256:B257"/>
    <mergeCell ref="B268:B269"/>
    <mergeCell ref="B136:B137"/>
    <mergeCell ref="B148:B149"/>
    <mergeCell ref="B160:B161"/>
    <mergeCell ref="B172:B173"/>
    <mergeCell ref="B184:B185"/>
    <mergeCell ref="B195:G195"/>
    <mergeCell ref="B183:G183"/>
    <mergeCell ref="B171:G171"/>
    <mergeCell ref="B159:G159"/>
    <mergeCell ref="B147:G147"/>
    <mergeCell ref="B15:G15"/>
    <mergeCell ref="B4:B5"/>
    <mergeCell ref="B16:B17"/>
    <mergeCell ref="B76:B77"/>
    <mergeCell ref="B88:B89"/>
    <mergeCell ref="B75:G75"/>
    <mergeCell ref="B63:G63"/>
    <mergeCell ref="B51:G51"/>
    <mergeCell ref="B39:G39"/>
    <mergeCell ref="B27:G27"/>
    <mergeCell ref="B28:B29"/>
    <mergeCell ref="B40:B41"/>
    <mergeCell ref="B52:B53"/>
    <mergeCell ref="B64:B65"/>
    <mergeCell ref="B135:G135"/>
    <mergeCell ref="B123:G123"/>
    <mergeCell ref="B111:G111"/>
    <mergeCell ref="B99:G99"/>
    <mergeCell ref="B87:G87"/>
    <mergeCell ref="B100:B101"/>
    <mergeCell ref="B112:B113"/>
    <mergeCell ref="B124:B125"/>
    <mergeCell ref="B471:G471"/>
    <mergeCell ref="B459:G459"/>
    <mergeCell ref="B447:G447"/>
    <mergeCell ref="B435:G435"/>
    <mergeCell ref="B423:G423"/>
    <mergeCell ref="B436:B437"/>
    <mergeCell ref="B448:B449"/>
    <mergeCell ref="B460:B462"/>
    <mergeCell ref="B424:B425"/>
    <mergeCell ref="B376:B377"/>
    <mergeCell ref="B388:B389"/>
    <mergeCell ref="B400:B401"/>
    <mergeCell ref="B412:B413"/>
    <mergeCell ref="B411:G411"/>
    <mergeCell ref="B399:G399"/>
    <mergeCell ref="B387:G387"/>
  </mergeCells>
  <printOptions horizontalCentered="1"/>
  <pageMargins left="0.70866141732283472" right="0.70866141732283472" top="0.59055118110236227" bottom="0.55118110236220474" header="0.31496062992125984" footer="0.31496062992125984"/>
  <pageSetup scale="59" fitToHeight="37" orientation="landscape" horizontalDpi="4294967295" verticalDpi="4294967295" r:id="rId1"/>
  <rowBreaks count="1" manualBreakCount="1">
    <brk id="2" max="16383" man="1"/>
  </rowBreaks>
  <ignoredErrors>
    <ignoredError sqref="C460:F470 C448:F458 C436:F446 C424:F434 C412:F422 C400:F410 C388:F398 C376:F386 C364:F374 C352:F362 C340:F350 C328:F338 C316:F326 C304:F314 C292:F302 C280:F290 C268:F278 C256:F266 C244:F254 C232:F242 C220:F230 C208:F218 C196:F206 C184:F194 C172:F182 C160:F170 C148:F158 C136:F146 C124:F134 C112:F122 C100:F110 C88:F98 C76:F86 C64:F74 C52:F62 C40:F50 C28:F38 C16:F26 C4:F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+ / y 6 f o f / S v / 0 b + 0 S m d Z + j R v V n m T p c c X d X 6 R z b L H d / 2 2 j 5 + 9 + v L F m 9 M X T 3 9 / 7 e D 3 P 3 v x 7 M u j B / s 7 O 2 O i y H h v Z / f h 4 7 v x R o / f / P 5 P j 9 8 c v 3 z 1 5 U + e P T 1 9 R a i 9 f v X 7 v / 6 9 O x + + O P 7 i 9 A g f / f 7 m s 9 + f h s O f 0 l h + 4 q v T 1 2 8 I / b M v 6 K 9 X v / f v / 3 s / f / 3 7 8 x 9 n X z 7 5 z o s v j n Z O j p / / x F f H r 9 7 Q O / o R f / X m 9 3 6 T 3 j 1 6 / P q r L 4 6 f P D 8 9 + r 0 f 3 z W / P j 5 7 / f u / f v P q q 5 M 3 X 7 0 6 R Z v j 3 / v s N X 6 + / P L 1 2 Z u j n Z 1 7 I D D / / v j k 2 8 c / + f z 3 P x V Y 8 o c C 5 j / w y 4 s v n 5 7 + / t I z f / 7 V F 1 / x 5 y + f n / 7 k q b a g r l 8 f n d C g 5 D d G 8 O W r 1 y / e H O 0 J 1 v L H Y 0 L r z e / / / C e f E x K E r / n j 8 b d f / T 6 / / / H J m 7 O f Z H S / f X Y q X S m t 8 S u R 7 / Q N c Y Y + N I X y w e P X v / + b 3 + f l 0 e 9 F 0 P g X + p t 6 C 4 g m n z w G V V 8 d H e N v / E J / n z 5 / 8 9 X Z 0 1 2 m o v 6 x x / 0 L q G 8 / v q u / 4 R O C o d 8 p G P 0 N n 3 i A 7 F 8 C y a f R 0 9 O z p 9 4 A 9 I P H J 1 8 S V 7 1 4 d S S f m r / w 8 Z v j s x e v f / / f 6 / d 5 h v c / P 3 v 9 5 i U 4 X n 7 B 3 8 d v 3 r w 6 E 0 o J 8 X 7 / 1 6 f P T 0 / A 1 d 5 n g H h m P g O h e T 5 5 + i 2 x n z 0 / / h w i 5 v 4 w t D f f + H / q Z J i v v L 8 e 0 7 9 v f n 9 l M x I a 9 5 d 8 8 7 r z n f n b f E v E B k 7 6 F 5 G X x / H 8 9 P g Z I f 3 6 J Z j J + 8 t + c / J t n s O X X 5 4 A M v 9 8 L L N w 9 P D 5 6 y f f f v P w 1 X e f / N 7 f P r 7 3 x U / c f / r F z v 7 T 3 / v p q 8 d 3 t Q V 6 + 3 z v K M U j e N F f j 9 9 8 + z t v F J X P 9 / H L G 5 5 J F q M v j n 9 v + Q u 9 u T 8 e f 3 H 2 w v v c / g G i v z b E p x G e v l a 6 v w Y / M N H x 2 + P X R G P u 6 f d + 8 / r b z 5 5 D o s 2 v + O y L p / T L 7 8 O f 8 a / 4 7 P n n t h 3 / S v q H 5 O j k 9 P X r 3 / 8 L m m W m i m E J + 8 k X p 1 8 8 I R X U a U d Y v C K K M 2 5 P T 4 n 1 n v / + 9 E 7 A U G h C T C V s 6 P 4 g J e y r r b g O + + K L N 7 / / 2 Z v T L z 5 I h 2 H 4 / N N q s p 2 H P z x N d v / n S J M 5 0 v 1 I k / 2 c a L L d / 3 d o s m + f / e S D + y f P 7 / 9 e n + / / 1 K u H z 3 9 i 7 9 P f 5 9 l P v N h 7 8 E P W Z O L k Q M J f / / 7 0 t 9 L 9 a G / v 0 3 t K d k N W j / G P m C W s B / e G x P T o 2 0 V e Z / U v W h d Z O s v J T 5 t V T b r I m 7 b O 0 9 X d f / Q v r v M s z W a L Y j k + L 5 Z w J o s 6 S 6 U X f p 3 U T o h H F K 3 j + z u f / u y j J b 2 8 B 1 q s P V / 9 x F d n x z / 7 y N 3 b h b / 3 H s h 9 Q S 7 v z z 5 a 0 k s c r b v C a N + A w Z T P / j 9 s M H / / 3 3 / n 5 V e / / 8 n Z 7 / / 6 q y c f F g F E r O f 9 n w 3 r i d 9 + 7 v 3 / A f r 9 y I T + n J h Q Y y Z / b k 3 o k y 9 f f O f z B w 9 O f 6 / f 6 6 s H X 3 6 5 d 3 9 v 5 4 u f + P a T l / 9 f C A Z + n / + / 6 z b V E 9 + c b v v 0 5 5 d u 2 / u R b v v 5 r d t + 4 v X D 5 9 + 5 / 1 O / 9 + / z e / 3 k m 6 8 O X j 7 8 8 u T h k x c n 3 / n O j 3 T b z 7 l u u / d N 6 7 Y H P 7 9 0 2 7 0 f 6 b a f 3 7 r t 9 X d / 6 i d + c v / 5 k 5 M n 3 / m p n W c P v 3 2 y + / r + 7 / N T L 5 / 8 S L f 9 n O u 2 / W 9 a t x 3 8 b O i 2 o 6 / + 3 7 Q 2 N U D H H + m 4 n 8 8 6 7 i d 3 X 3 7 3 w b 1 P v / y J v Y P 9 T 5 + / + f K n X j 3 Z O f 7 i J + 9 1 d d z O N 6 f j / l + j 4 w C 9 8 8 n / m 3 W e r g R 9 T Z 3 H + k m 1 3 d 7 P S p T 6 / 3 5 t d / 9 H 2 u 7 n t 7 b 7 v T / 9 f P c 7 u 6 / 3 7 r 3 + 7 s O T 1 0 + / + + L z N y Q z O z / 5 I 4 / u 5 1 C 7 k R r 4 / c + e f n P K b e / / b 8 r t 9 Q 3 K z R D w R 7 r t 5 7 N u + + L s z f F P H r x 5 8 O D e d 7 7 z 7 Z / 8 v b 4 6 + b 0 f v N j Z e / B T / 9 / U b b 9 P R L f 9 P v / f 0 m 0 / 9 e S 7 v / / 9 F z / 5 / B v T b D + X C 6 d 7 c Y 0 G / L 2 / R M i O v n 1 y q i I W U 3 O 0 A v 9 w d + + e F S i j 5 r 6 9 Q c 0 5 W n 5 j S m 4 A v n 7 5 / y / 9 h 2 n t f P L / K X 3 o / 7 V B B z 5 9 8 s X e 5 6 / e H H 9 6 e n x 6 / B M / d f b l d / d / r 6 + e n H 7 3 6 / p 3 U D N E m e c / K e T i W X 3 y 7 e d P X 3 z n 9 / m 9 f m L v 1 Y O 9 F y + + 3 N n 5 v b 7 7 Z P c 1 k x A d E P O A Z G A c 8 + v j 5 8 c v P v / q 6 O X j u / K L g g c J j e Z k / X f 0 4 h / 9 6 y / z M t 3 Z Z U V H H y A + N Q j 8 r K K y N 4 T K 3 g 8 d l X t D q N z 7 o a O y P 4 T K / g 8 d l f t D q N z / o a P y 6 R A q n 8 Z Q 0 b a v f W / i 0 1 t 7 E x j K K 7 a y r 3 9 / + j t m Y J x V 2 Q m t i m d 5 3 p C l P P p 2 k d f j 9 K Q c p 6 f T a v m P / q 2 L Y p o R e v g K C A f d v E e v u z 8 n v e 7 9 n P R 6 7 + e k 1 / 2 f k 1 7 v / 5 z 0 + u n P S a 8 P f k 5 6 P f g 5 6 b X j e 3 5 I r / C p X s f D n b 3 7 B 9 z 3 B w U 8 v / f / F w K e L 7 9 4 e f z i 9 / n G g p x 7 P z v p m 5 N Y + m b n 5 y h 9 Y 0 j 2 j c U y + t 3 / f w I W S + r / j w Q o X y N h 8 / D J / p e v 7 n / + Z v f Z w f 7 v d f D y 9 7 5 3 b + / p d 1 + 9 / L 2 + b r D C C u B r J G w G l e e L v v L c i S v P o 1 0 w i P n D 6 d H s F 6 2 L L D 2 p l m 0 2 K c p i l s 3 y 9 E U 2 L a p l V r 6 n J o 8 g M + D v / R w h E 3 c D f 4 6 Q i X u H P 0 f I 3 N t 5 e M 9 T i j / H y P y / i T J x x / b n C J m 4 v / u z g M x t k I m 7 w T 8 X y D y k 5 + c I m S 8 + R A H D H H z t b m 6 v W j + s m 1 s r z Q / r 5 t b q 8 M O 6 u b W i + 8 B u f j i j u b V y + r B u b q 1 2 P q y b 9 1 Q o N Q v x q q r T L 4 p l 0 b T / 6 F 9 d F 9 U H S u / 7 a 5 J v A I t X x 9 8 Y H q / y i + I f / U u r 9 H j d / q N / 6 7 J a Z O k X p N u K + j 2 D 8 t d d f H 5 2 t F q k m 5 8 N r R b r 5 t Z a r T v L r 9 e T J m + r + o M J e n u N 9 7 O H w q 2 1 4 c 8 i C r e l w o f N 9 6 0 1 5 c / e S H 8 W t G i s m 6 + t R b + h k X 5 d 1 X U b F O 5 + e z C Z t 8 N 4 R F N 5 v 3 c k l S e f / X 8 2 l U e r 4 S f H p 9 9 Y Q g + L Z T + s h N 7 u D y W h 9 3 s R t F h C z x D u R 2 m 9 n 8 d p v e P 9 3 + e r N 6 9 / 7 / 2 D V 8 / P f q 8 X D 1 / v H f / U y 5 f H L 9 + 8 + i G n 9 Q z x 3 0 O X / T 4 R X f b 7 / H 9 e l 7 0 8 f f X s 7 P k 3 p s 5 2 D 3 4 e q T N D u x 9 p t J / P G m 3 n 5 e l 3 9 n / q 9 z 7 b 2 f / 0 + P i 7 L 7 7 4 q d / r y 5 0 X z 8 4 e / E i j / d x o t F e n n 5 9 9 8 c 0 5 a H v 3 f h 5 p N E O 7 H 2 m 0 n 8 c a 7 e H v 8 3 t 9 + f T N 7 s n + F 0 / P 7 u / / x L 1 n T 3 7 y / q d P X p 8 8 + / + m R v u 9 I x r t 9 / n / m E Y j q n x z C u 3 n U 8 S p p P u R P v t 5 r M + O 9 7 7 a / / L z 3 + f s J 5 9 + 9 d W z b 9 9 7 8 N W L 4 0 + / + q m 9 F z / 1 / 3 5 9 9 n t H 9 F n M Q / v / g j 5 7 d v b 6 h C K m e 9 + Y I t t 9 8 M N T Z H s / N E U W K D J H s x 9 p s J / H G u z h d 1 4 8 P / n 2 k 0 / P f p 9 P 3 + z / 3 p / f / 7 1 f f v f b x 3 v H D / 4 / o M F u G 2 P + f 0 K D f f H 7 H 7 8 6 P f 7 G F N j O z 0 p o i d 9 + z j 0 w S 6 o f 6 a 2 f E 7 2 1 9 / 8 K v X V 8 7 + z z L 5 7 + X j / 5 + e n Z d 3 6 f L 3 7 v 3 / v b 9 3 d 3 3 7 x 5 s v f / 0 d z Y 7 / 3 / U b 2 l 7 P O N 6 a 1 7 u z 8 b e i v u e N 3 / o e i v 1 1 3 9 Z U n 2 I / 3 1 c 6 K / / l / i d z 1 9 e P r d b z 8 7 P X 3 9 + 7 x + S b 8 d / 8 S r 7 7 6 6 d / I T L 3 6 k v 3 6 I + u v J t 3 / q 9 z r 4 f O f V 6 + 9 8 8 X v / 5 P P P v / x 9 P j 9 + t f c T Z 2 c b F R p + 9 f U Y B h / 8 z V o N n / J P 5 5 P 9 7 O i 2 r y K 6 j b G 9 S a E B Q + + v D c q N w R k h s C r H C s J N G k t / C z S V / v a z r a E w x u D v n x V 9 B f n v f O L p r 5 1 B / b U z r L + s H f l h 6 C / / L 6 e z 8 F N 1 0 Q Y 5 + X + 5 t t J f o Z n 0 V y g k / P r / U p X 0 U 8 d P T 1 + d v n j z z S 0 z 7 u z 9 r O i d / x d l 5 T 2 a / c i p + n n s V D 1 5 8 O T 3 / v b r B 6 9 / 7 y 9 + 7 + f 3 f + I 7 P / n d + 6 / 2 f 3 L / + O W r / 9 e r q f 8 / p e N / 6 u T N q 9 / / 2 W Y f 6 k Y F h o F 2 3 K e f l c V F / O Y 0 1 r M f i v p 6 0 1 V f l m A / 0 l 4 / j 7 X X g 5 / 4 i Y N v 3 3 / w 4 s 3 J z q f f / o n P H + 6 / B q Y / e f K T f e 3 1 x f 8 H t N f v H d F e v / c H a 6 + j L w j f / q c / H I 1 G q / 4 n x y / P 3 n z T m u 2 H 6 K D 9 3 K w 2 9 g n 4 I 0 3 3 8 1 j T n X 7 x 5 c O d l w 9 / 6 t m n D z 5 9 t v P t b 7 / 8 v Z / 9 3 p / e / 8 7 v 8 / / R 5 H 3 M T / t w T a f 4 f I N a b V i r P T 3 7 S e L c L 7 9 p v f a z s g j 5 / 1 K 9 Z k n 4 I 8 3 2 8 1 m z f f n 6 p z 7 d P f i 9 X n / n 9 / 7 q 9 / r 0 y 1 2 K Q z / f + f a D e z / 1 I 8 3 2 c 6 P Z i C 7 E w N + 0 Y v v Z y e R H F d v + z 7 V i M x T 8 k V 7 7 + a z X S G n 8 x O 7 J 6 y 9 P X 3 6 1 / + X + 0 + M v d n 7 y 2 2 c P v / h / / w L A / 0 / 1 2 u t v w m V j L a Q 6 b e / B D 0 + n / Z w 7 a 4 5 6 P 9 J q P 5 + 1 2 k / 8 3 i + f P H 3 w 6 f 3 f + 8 u z l 8 T D 9 w + + + n 2 + e v 3 V w / 8 P r B f 8 / 1 S r n V K 3 H + a t s R Y y O u 3 + z y e d p r T 7 k U b 7 + a z R f q / v n P 3 k 0 y e n u 6 8 / P 3 v 4 F c n D w 5 8 4 f f L m u 6 + f / U i j / d x o t D c v f / 8 v X 5 1 8 c x r t 4 c + G R s N v T n n t / l A 0 2 e t h T W Z o 9 i N N 9 v N Y k z 1 4 f f L g 7 G z 3 0 9 M n x / c O v j g + + c 6 9 3 d / n 8 y + f f f X / g Y j z 9 7 6 l J v t 9 / j + g y Y j g J 6 o Q v g H 1 t b v z s 6 G + / l / l k C n B f q S 7 f h 7 r r u P v / O T v / Z P 7 L x 5 + 9 e z 1 g 9 / r q + + 8 / M 5 3 f 5 + n z 3 + v B z 9 a 3 / z h 6 y 7 V A t + E 7 t r 9 e a G 7 9 n 6 k u / 7 / q r t u p 7 u + 2 P l y 5 / P n P / m A a P E T O z / x 8 N X v 9 e K 7 z 3 7 y J 3 + 0 g v n D 1 1 3 3 v j n d t f f D 0 1 0 7 P 3 e 6 6 9 6 P d N f P b 9 3 1 5 f 3 T + 6 9 / r 8 + f P 3 j 4 n Z / 8 9 L t v f u r g 6 b P j B 2 c / y u f / 0 H X X 0 2 9 u Y X J 3 / 4 e n u 3 7 u / K 6 n P 1 q L / P m t u 0 4 / P 9 7 7 v V 6 e P n i y 8 1 P 3 f + r b v / e b v d / n y c m L T 7 / 4 / C f / 3 6 + 7 f u + I 7 v q 9 I 7 r r / y P 5 r q d f U g 6 a e f I b 0 2 E 7 P y 9 i R 5 9 w P 9 J l P 4 9 1 2 Y N P 7 z / 5 v b / 8 f T 7 9 9 K u D F 7 / 3 d 3 9 q f + f p q 7 P n T 1 6 9 u v f / f l 3 2 / z s / D C L 5 5 e / / 6 v T z s 2 / O J d s 7 + P m j z i z t f q T R f j 5 r t I P j v X s 7 3 3 3 1 e z 3 4 q Z N 7 9 + 5 / e b D 7 7 d 1 n L 0 6 / + / 9 R 7 y y m 0 f 6 / 5 J 0 9 e 7 b 7 j S m z n U 9 / 3 i g z J t u P 9 N j P Y z 1 2 8 H v v v D r + q d d f v n j + / P N P v 3 3 y 5 f G T T z 9 / 9 p M H P / W d / / f r s f 8 / e m b P n n 1 z 6 5 M 7 D 3 4 e 6 b E f r V L + P N d j P 3 X / 2 5 8 / e X W 8 8 1 M n + 0 9 e f O f g 2 7 / P T / 7 U 8 a f f v f / k R 3 r s 5 0 a P f X N r l T s H P 4 / 0 2 A 9 1 x R L Y / 0 i P / b 9 K j z 3 c P X 7 w / M X L n z x 9 u v f 6 8 z c v X 7 / 8 4 v n Z / t l 3 n v w o U / Z z p M f O X n x z i u z h z y N F B r r 9 y C P 7 e a z J H h y f v j 4 4 + c m T 3 / v 5 T + w c P D w 5 e P b y 0 9 / r 4 U / t 7 b 3 4 I W s y K J l X L O G v f 3 / 6 W + l + 9 O 1 n z 5 T q l s v 3 d n Z 3 d v f u W c I G k v C G h P X o 2 0 V e j 9 N n 1 b L N 0 2 f F M l t O x 6 T M 8 A 0 p l b C X 9 + h 0 9 + e i 0 7 0 f e q c P 6 f n G O r 0 r U / s j E / V T n 5 + + f v P l y 9 N X 3 5 i Z 2 r 3 / s 2 K m v v p / o Z l y t P u R q f p 5 b K q e f n n / x V d P P j 3 9 v V 4 / v P c T + w + e H T / Y e 7 n / 9 D u / z 4 M f s q k y x P 9 5 r t G + O H 1 6 9 v T 4 m 9 N n P 3 / W c w z l f q T N f h 5 r s w e 7 P / m T L 3 Z 3 f u r z v V d P X v x e z 3 / q + d 7 J 5 9 / 9 8 t v P f r S k 8 3 O i z V 6 + + v L z b 0 y X 7 e 3 8 v N F l Q r c f a b K f x 5 r s 0 5 9 6 d f / b L / d O 9 1 7 u v D g 7 f f b s 6 e k X v 8 / e y V c P X / 1 I k / 1 c a b J v N t J 8 + L O i z f 7 f G G k 6 2 v 1 I o / 0 8 1 m h P f + L 4 6 U + 9 2 P + p 3 + f + T 7 3 6 S f r 1 2 1 + 9 f v D 7 v H x w 7 6 d + p N F + j j T a d 7 4 x b b a 3 + 7 O i z f 5 f 6 p t 9 5 0 e a 7 P / z m u x D N N m D / Z 3 n r 0 9 + 6 v d 6 8 / m 3 f + r 1 T 7 z + z u u f 2 P 2 p V z v 7 z 5 / 8 S J P 9 M D X Z T / 3 + z 4 5 f n X 6 D y b J 7 P z w l t v N z o 8 Q s y X 6 k v 3 4 e e 2 L H 3 3 7 1 4 O X r L 7 / 8 9 t 7 u d 5 5 9 + f T + y c O D r 1 4 d / F 6 v n / 2 Q 9 d f Q + u n J 1 1 4 p P i l p D X W 9 n B b V M i s f v 9 e i b b / T 2 y 7 a 3 q r T b 2 7 R V l T z / 6 v V 9 V 3 + l z r x i c 1 / q q p + 8 u 2 f + r 0 O P t 9 5 9 f o 7 X / z e P / n 8 8 y 9 / n 8 + P X + 3 9 x N n Z C 6 f M W d E e P f m 9 9 o + f v v q p p / d / 7 6 d f 7 L x 6 8 f D T / Z 2 H v / f e / S 9 p s q S B t K P B H z 2 t 2 u w f / S v / 0 b 8 9 b 9 K z Z T E t s q J J t 3 b v a E O 0 s J p + x 7 m r 3 z 5 7 + v T 0 h d K E p + b o N T G q + f 3 x S 9 K X L 5 j r n 7 4 6 e / 7 8 9 R t i h a P n N E L 3 1 + N v H 7 9 + e v r s + K v n b 5 5 + e f I V J q P z C U n H y x f H X z C R n x y / P n 0 K u r 5 5 T m F x 8 I k 1 J v a T k y + / e H n 2 N H x N r Z L H Y N 8 I o b 9 4 u P O d e 7 / 3 7 / O d J / v H 9 3 / v N 2 + e v n r 5 + t X T 1 1 8 9 2 E j o k 6 q u i 4 t i l h G p 9 + K k 3 v s R q b u k / v L p T 3 z 5 7 L v f + e 6 X X / 0 + T / Z 3 n j 5 / 9 u z J 8 5 f P f u q n + q Q + y d r i s m r S 5 / / o X / + L 1 s W M f t u 6 F y e z 8 1 0 i Z H 5 2 I 5 l P N 5 F Z 9 P v / 6 8 n 6 + s W n P 3 X v z U + 8 + P z k + P n n T 8 9 2 f u K r p 8 c n P / H k O x E O z p u p U D Z K y / 0 O L Z n N 5 L e N r L t p Z r X F / 9 9 Z + y f O P n / z 6 i f v H + 8 9 / + L z 4 0 9 / 7 z f 3 9 r / 6 f P f e / V f D r D 3 I 0 f d / N A t f d x a + e v V 7 7 z 9 7 f b L z 1 d 7 v 8 x N f / F 5 7 B 6 f f + e 7 + l 0 + / / a Q / C 8 c / v W 5 a U u R Z q v N x 9 w b Z + P R H s / J 1 Z + W 7 3 3 3 x 8 N V P / N 6 n D 9 5 8 8 Z O v f + K L z / c e n v 7 U z s 6 L e 7 e 1 s G o E 6 L d Z b q Y r 3 d q / k 3 5 G x n d 7 Q I o e f J h d 2 D g P / x + x C z + 1 + / T Z v Z d n r 5 7 / X k 9 2 f p / f + 9 M X L 3 + f 3 / v N k x e v f z K m k y b F I l + 2 o O v 9 O D 0 P f u T O d O h 7 s v v p v d / r 2 Z f 7 + z 9 1 / F O f 3 r / 3 E z / 5 9 M v P X 7 w 4 / n 1 e D P L 1 X 1 q l T 4 t m V S 3 / 0 b / + M i / T r U + Z h Y m R t w f J 7 l b L f r 6 y 8 c m 9 4 z c v X 6 G 3 3 R d P n h w / u b d L S y i / z + + z H 4 m E T q r F q q 4 W R d M Q I x 8 v q 3 T r Q Z S q u z s / i 1 T 9 / y g z 3 3 / 2 n Z + 8 9 / z 4 J 3 / i 9 Z P P v / 3 5 T x 6 / v H d G 7 u R x J A z q U h n / t O N 0 6 y B O 6 4 0 h 5 8 9 P W j / 4 v Y 5 3 n n 3 n u w / 3 z 3 7 q + Y s X z 8 5 O 3 u x + + s X B s 0 g c 9 I Y U R 5 k G F N 9 6 y F r j w S c D 9 N 4 Y d 3 4 g v f 8 / o j E e v t y 5 / + r s 2 1 + c P X z x E 2 / e / N R P 7 J z 9 X j v 0 S s Q Z j 9 C X O f r Z u l 3 X I P b u T p z K H x h 2 / v + B y k / e / M S T e 9 / e + 6 n v 7 j z 5 7 s 7 O d 3 7 v L w / 2 f v L h 2 a t I 2 A n 6 j l k h v / h k N 0 r O r x t 5 v g 9 Z / z + q L J 7 + P p 9 / / o y y 1 Q 9 f 7 e x + + m D / / p P f + / n L 5 / d / 7 0 h M 4 8 h M d N 6 L 0 v n r x p Y / D + j 8 + b 1 P n 7 8 6 f f g T L 7 7 9 5 a c n h P V P v d j / z n f f 3 I t E K T 4 7 m 6 9 D M n / d Y P H n A Z n P H n z 3 1 b 2 T n 9 z f P T h 5 c v Z 7 H f x e L 0 5 e n B 5 8 f h A L S j w y 7 6 d 5 + j q / G E e p 3 Q 3 1 f k R t S + 3 f 6 + S L 7 z 4 j h 4 4 C 7 s + / / I n X r 5 / s f X r w e 9 0 7 j Y U o e U P U f p l d I M y u x H v e j a 8 i 7 P 4 o F u w R + o t v P 9 1 9 d b z 7 F a 0 3 P v / q 9 z 7 5 q d / n 1 c u 9 n / y J 3 y s S p A S E z q 0 D T d S O L y T s b g w B f 1 5 S + 8 l P P N z 5 f P 8 n v v P l F w / P D h 4 e v 3 z z 6 i d 2 v / P d Z y 8 i r s e r 4 5 d E 2 X i O a O 8 D w 8 D / H 6 w d U E / 3 H t w 7 e H H w 6 e c n r 3 b v / d 4 P v v j 2 g 9 / 7 w d O f i I R 9 h p K / f 5 S U 3 S j v t j p 4 0 1 z + / E i P n v z E T 7 w 5 e f b g 4 P n v 9 W D n u w + O v / 3 s + N O f e P W d n Z 8 c j A a d A q H 5 k C z o 7 u 4 n A 9 p j 7 0 f h 4 M n r n / z O t 1 / d f / P 7 / N 6 / 9 8 v d p 9 / e / e L 3 / u 7 D 5 1 9 9 u R s P B z n b P A 6 J f N 8 R e X t I l / w o I D z 5 y Z 2 H L + 7 t P z u h F Y 9 P v / P i + V c 0 m s 8 / f f I g t g 5 Z U c L o B f K h G n r n L e X 3 i c S a E d 1 + G C d y N 0 z 8 e U j k 3 3 v / p 1 4 / u 7 f z 8 u W z 3 S c v v / p 0 7 y H l R L / 9 + z y N h I O v s 5 I c O b C w S e 3 v P l D y 7 s a z z X v d 8 P D n I X 1 / 6 u H L 3 / v V 7 h f 3 7 t 1 / + f l 3 d 3 7 i 4 e + 9 8 9 X + m + f f G Q g D 6 3 G 6 q m o m c k 3 0 P W D 6 P h y k b z c u / P l H 3 6 e 7 p 5 / f u 7 f z 4 P P P v / v 0 i z 0 y d 7 / X T 5 z 8 1 P 2 D L 3 + y T 9 / P 6 2 y d n r 7 L p + P 0 y / o f / S u Z i 8 n 8 b e 1 K A n T 3 / l 0 y f t 9 K d 3 d 2 o r T + 0 Q L g 0 3 v f + f T g 9 P d 5 / e a r F 7 u v D p 5 + 9 f L g 2 U + + + f w n v 3 r R p / X L b F Z D H c 8 4 z F 7 X 2 Z I I T q u r 8 e z n 3 s Y A 8 G b a / v / A c X 5 6 / 8 V 3 n 2 J N + + D p y + + e / l 6 n 3 / 3 u / d M X r 7 + z 8 6 x P 2 2 e P 0 r P l r J j m 6 W C M t 9 e N 8 a L u c 4 S w m + Y 4 4 j 7 / / 4 H w D 1 5 / 8 Z 2 9 n / y p 3 + u L / d P d 3 + s n f m r / O 1 / 9 3 m f 7 n 3 4 a i V i U 6 r v R V O i 9 b v B 3 6 4 h l w 9 T / / I h Y n j 7 8 v U + + P P 3 q 9 / q 9 f + o n 9 z 7 9 i d / 7 O 7 S e 9 f n J s z d P I h G L 4 / 2 h Z N K 9 W 0 W O P 2 J 9 0 P 1 k b + / N T 7 z 5 9 M n T 5 z / x 5 P f e v / e d n 3 z 4 U 5 + + + v z b k U D G s H 5 0 t e V e N y a 8 P e s P z / z P E 9 Y / / f T 1 T + 2 9 e v X l q 5 P T b 9 8 7 f v H q 7 K f O d u / d i 2 W e f N b f j 7 N + N 2 b 8 E e s P 0 v 3 z J 9 / Z P / 2 J p 3 v 3 7 + 1 9 8 f D b D 3 7 q 0 5 c 7 P 3 n 6 E 2 8 i Y Y 9 h / f 0 o y b / u Q u O m m f 9 5 w v p n n z 9 8 + B N f / j 7 P z t 7 8 x K t n L 1 5 / + t X p d 1 7 + x N O f i k R G g c c T D 4 X u 3 W o l 8 k e 8 D 8 L / X r / X T z 3 b e / G d 1 9 8 l X + P 5 V y e n Z / t 7 v 9 f e 7 n 4 k Z D K 8 f z / d 8 u L + 5 8 U v W h e z q o l P x K e 3 m Y i o R A w z x M 8 T i f j i 5 c v f 6 / S L + 5 8 e P 7 m 3 + 3 r n u 1 / c f / P 8 9 O m X x 5 H 4 y p s Y y n 1 l / + h f K b m v u i 4 u K P E V n 5 i v u 6 z 5 / 4 O J u c v / n n z J g e W z 4 x P 8 O H 7 z i m b s 1 e / 9 + / M v O h M 7 J 1 9 8 8 e b 3 P 3 t z + o W b n O M 3 b 1 6 d 0 S 8 / d U o A f v + n p 0 Q i 8 5 F 8 9 0 Y 6 N Y T e 2 e S B A u j L V 6 + J Z r v S g / z x + N n z 4 z e / v 0 J 4 f N f 7 S 7 5 5 3 f n O / G 2 + p f n i o c l f T 8 9 e 4 a / T 5 2 + + E g L d t e N 8 n w H v v P z q 9 3 / 9 5 t X v f / b 0 p h F v U r 5 u k H v / r x / x T x 1 / + f u / O X n + 5 U 3 j 3 W T 1 / 7 8 0 w z / 1 5 L u / / / 0 X P / n 8 p v F u c P D / v z e / p y 9 e n d 4 0 4 E 2 e 9 P + X J h g i f H L 2 + 7 / + 6 s n 9 m 4 a 8 y W 7 / f 2 m O 3 Z D 3 b x r y J o v 4 / 8 0 h 7 9 4 w 5 N 2 d / 7 8 M m c Y L J + W m 8 d 7 O F v 9 / Y L x 2 i v d u 4 u p N u d / / b w 7 5 3 k 1 D P v j / 1 J D J b z 1 + 8 f t E r N M X X z 4 9 f n 5 2 w 2 D 3 / r 8 l w o O D P f 2 J r 8 5 e H t 8 k v / / f U t G D g / 3 8 5 U 1 R w + 7 / t 8 R 2 c K S v T j 8 / f n r 6 6 i Y m / v + W R z k 4 W g y V A u A b z d D t A q T / t / i T Q 8 P d + U l S T 0 + f v f r y i 5 v G + / + T 6 X 1 1 + v z 0 J 2 9 i 5 f / f z O 2 b 3 5 + E 9 / d / c V P 0 u 3 u 7 6 P f / A 5 P 7 + d l P 3 m S A 9 v 5 / M t i X p 6 + e n d 0 U 5 + / d z l v + / w A r k 5 p 6 c y M f 3 y 7 I / 3 / 9 1 I K P v 7 j J A u 3 d b r D / b 5 / a n / r 8 y 5 c 3 T e v B r U b 6 / / p p P T m + 0 a u 4 X c r m / + 1 z u v N 7 n b 0 4 / r 1 u 4 t / b j f X / J b P 6 7 I v f n x Z G j i N j p X W N 1 7 / P T b H A 3 u 1 i g f + X T O z w Y E + + e k X e 8 c n v c 9 N w b x f k 7 f y / f b j P z l 6 f / O T x q x d v b h r v 7 T T U / z u m 9 6 d O a A X o m b 9 Y a T X U F 2 c v z l 7 f N N h 7 / 1 / y K T Y M 9 s 3 L 3 / / L V y c 3 D f Z 2 W u r / 9 Y N 9 f X p y e v P M / n 8 p 8 N k w 2 J P j l 2 c 3 j v X / S + 7 T h r F + + e r z 4 x c 3 j X X n / x 9 j f X r 2 k 2 e v j 2 + K A u 7 d L l X x / / r R v r 7 l c G 8 X z / 6 / Z L j P v n r x 9 M u I p T 0 m Z f z s 9 8 e 3 N w z 3 / u 1 0 1 P 8 7 3 M b B 4 d J C y L O n t 1 n e u 3 8 7 0 f 0 m h / v N D x e L 9 I h p b 2 L l / f 9 P G d u h w T 5 7 d t P q 1 v 7 / p 2 z P E A / j 8 z c 3 L 9 j e / / / D Y H / q 5 a s v P 7 9 J E f 9 / K c b b N N D v 3 D T Q 2 0 V 3 / + 8 e K F T w a 7 K 9 Z z c Z n P 2 D W 4 3 2 / + U a + B n 7 G J s H + v 8 p v + l G y 7 p 3 0 3 B v J 6 7 / 7 5 5 X D P f J 0 8 / f 3 M j F 9 2 8 3 u f / v H u 1 P f X H 6 9 O z p 8 U 0 T e z u X 6 f / d f P x T x y d v z n 7 y p p H + / 0 E R s 2 n 9 k l a z b r I 6 t 9 P D / y 8 f 7 L N n N 3 n 8 + 7 c L c P 7 f P U 5 R w y d f P r 3 R O 7 x d M v H / 3 X r p 1 n n i + / 9 / i N W J h 2 + 0 r b c b 5 / + 7 Z / W n P q e M 6 S 0 U 0 / 7 t W P j / T Z P 6 + / / + 6 h D 2 x v z q 9 O T k y x c 3 L W f d v 1 2 g / n M z v 3 f 5 3 5 P T 5 z J 6 / k X a 7 R 6 d 7 H 5 6 7 / d 6 9 u X + / k 8 d / 9 S n 9 + / 9 x E 8 + / f L z F y + O f x 8 i h W m i b f d o m A O P a b t 3 9 P j F V 1 / 8 / q 9 P j p + f A g X 8 8 Z I I y I h 9 8 f L b x 6 / P X j P V n p / + 5 O l z / H b y 1 R d f 8 S / P j z / / / N U R Q M l v j 1 + Q x / o K V J R f f G L t 7 n 5 T 1 P q 9 z p 7 i B f w Q e g 0 Q 6 f f e / 6 n X z + 7 t v H z 5 b P f J y 6 8 + 3 X v 4 5 M n x t 3 + f p 0 / + X 0 w k r D j + c I l 0 7 / j N y 1 d f v K T f X x B 5 n t z b f f p T 3 / 5 9 f p / 9 Z 9 8 k k S B B 9 v d v k l y 7 e z 9 s c v 3 E T 7 w 5 e f b g 4 P n v 9 W D n u w + O v / 3 s + N O f e P W d n Z / 8 q W + S X N 8 0 T + 3 / s I n 0 e 5 1 8 8 d 1 n T z 7 / 9 u l P 7 X z + 5 U + 8 f v 1 k 7 9 O D 3 + v e 6 f + b t d P e N 6 b L b 0 u k L 7 + 4 9 + D e w Y u D T z 8 / e b V 7 7 / d + 8 M W 3 H / z e D 5 7 + x I P / N x P p 3 g + b S A 9 f 7 t x / d f b t L 8 4 e v v i J N 2 9 + 6 i d 2 z n 6 v n d / 7 J 5 + / + n 8 x k X b v / 5 C J 9 P T + i + 8 + / Y n f + / T B w d O X 3 z 3 9 v U 6 / + 9 3 7 p y 9 e f 2 f n / x s q / N 4 P 3 S 3 4 q Y c v f + 9 X u 1 / c u 3 f / 5 e f f 3 f m J h 7 / 3 z l f 7 b 5 5 / 5 9 4 3 S a 5 v m K f 2 D n 7 I R H r y 3 e + + e P g K T P X m i 5 9 8 / R N f f L 7 3 k J T 5 z o v / N x P p 4 Q + Z R i e v f / I 7 3 3 5 1 / 8 3 v 8 3 v / 3 i 9 3 n 3 5 7 9 4 v f + 7 s P n 3 / 1 5 e 7 / m 5 X T 3 g 9 b O Z 1 8 f u / T 5 6 9 O H / 7 E i 2 9 / + e n J 0 y 9 P f u r F / n e + + + b e / 5 s Z a f e H L W 1 P 7 3 3 n 0 4 P T 3 + f 1 m 6 9 e 7 L 4 6 e P r V y 4 N n P / n m 8 5 / 8 6 h t 1 m H 7 2 N L g h y Q + L X C d f f P v p 7 q v j 3 a 9 e v / z y + V e / 9 8 l P / T 6 v X u 7 9 5 E / 8 X q H B + 0 B y f c M 8 t f f D N n N P H / 7 e J 1 + e f v V 7 / d 4 / 9 Z N 7 n / 7 E 7 / 2 d k w e / 1 + c n z 9 4 8 + X 9 z p H L v h + 1 f P j 3 7 / O H D n / j y 9 3 l 2 9 u Y n X j 1 7 8 f r T r 0 6 / 8 / I n n v 7 U N 6 q d f v Y E 7 4 e d L H j y 1 a v f e / / Z 6 5 O d r / Z + n 5 / 4 4 v f a O z j 9 z n f 3 v 3 z 6 7 f 8 3 Z 1 R + 2 L r 8 5 C d 3 H r 6 4 t / / s 5 M m X T z / 9 z o v n X z 1 / / v r z T 5 8 8 + M 7 / i 2 m 0 9 + k P m U h P T z 9 9 / V N 7 r 1 5 9 + e r k 9 N v 3 j l + 8 O v u p s 9 1 7 9 1 7 8 v 5 l I 9 3 7 o r t P Z g + + + u n f y k / u 7 B y d P z n 6 v g 9 / r x c m L 0 4 P P D 3 7 y / 8 V E 2 v 1 h O + F P f q / 9 4 6 e v f u r p / d / 7 6 R c 7 r 1 4 8 / H R / 5 + H v v X f / y 2 / U F / j Z 0 + A / b G r 9 x N n n b 1 7 9 5 P 3 j v e d f f H 7 8 6 e / 9 5 t 7 + V 5 / v 3 r v / / + a Q 5 Y d t 5 M h R O t 5 5 9 p 3 v P t w / + 6 n n L 1 4 8 O z t 5 s / v p F w f P / t / s O O 3 + s F O 8 T x + 8 / u I 7 e z / 5 U 7 / X F / u n u 7 / X T / z U / n e + + r 3 P 9 j / 9 9 B v N X g K R n x 2 x + 2 E v G z w 9 2 d t 7 8 x N v P n 3 y 9 P l P P P m 9 9 + 9 9 5 y c f / t S n r z 7 / 9 j c q d z 9 7 5 P p h c 9 e T n 9 p 9 + u z e y 7 N X z 3 + v J z u / z + / 9 6 Y u X v 8 / v / e b J i 9 f / r 7 Z 8 h h A / L C K d P P 1 9 P v / 8 2 b M v n z 5 8 t b P 7 6 Y P 9 + 0 9 + 7 + c v n 9 / / v f / f 7 I z v / r C V + d P d 0 8 / v 3 d t 5 8 P n n 3 3 3 6 x R 4 t 2 P 1 e P 3 H y U / c P v v x G O e l n z T 3 Y + 2 F 7 U 0 9 / r 9 / r p 5 7 t v f j O 6 + / S M s L z r 0 5 O z / b 3 f q + 9 3 f 3 / b 5 D r 3 s E P m V x P X r / 4 9 K f u v f m J F 5 / T G D 9 / e r b z E 1 8 9 P T 7 5 i S f / b w 5 j f u i h 3 h c v X / 5 e p 1 / c / / T 4 y b 3 d 1 z v f / e L + m + e n T 7 8 8 / k Z z m 9 8 w j e 7 9 s O X u y R c P d 7 5 z 7 / f + f b 7 z Z P / 4 / u / 9 5 s 3 T V y 9 f v 3 r 6 + q t v 1 J 3 6 h o n 0 Q 3 c K f u L h z u f 7 P / G d L 7 9 4 e H b w 8 P j l m 1 c / s f u d 7 z 7 7 f 3 X O Y O + H 7 W i e 3 H / 2 n Z + 8 9 / z 4 J 3 / i 9 Z P P v / 3 5 T x 6 / v H d G Y z z + R h n p Z 0 2 B 7 / 6 w 4 + G T J 2 9 + 4 s m 9 b + / 9 1 H d 3 n n x 3 Z + c 7 v / e X B 3 s / + f D s 1 f + b e W r 3 h 6 3 B K Z H 5 E 1 8 + + + 5 3 v v v l V 7 / P k / 2 d p 8 + f P X v y / O W z n / p / c 0 D 8 w 8 7 V P f 3 8 y X f 2 T 3 / i 6 d 7 9 e 3 t f P P z 2 g 5 / 6 9 O X O T 5 7 + x J t v 1 B n / 2 Q v w f p Z Z 6 i 7 / + / T V 2 X N G 7 e W r l 2 / O T l 8 L G V + + + v L l 6 S v 5 G y / r g 3 A K Q H 7 y + P l X T I S 7 3 c Y b X s Z i 2 9 d / e e 9 D X r 7 3 A S / f + 5 A x 7 3 / Q y x 9 C s H 2 f Y M x x 8 t v 7 A f E J 9 z W B 7 O 7 4 N A C r f x 0 Y H 0 C K 3 Z 2 A F L t f D 4 E P Y K H d n f 1 v A I H 7 H 4 L A p x / y 8 g M f + 4 P f 5 + T J T 9 5 / e f B m / / W 9 l w + + + M 6 b / T c H X 7 3 5 6 o s H t x t V F / a B D / v e 1 4 P x M G D S r w V j N 5 S W r w f j Q 1 h k 9 x t g k b 0 P U D a 7 H 6 K d 9 z 5 c x P d 3 P h z G / W 8 A x s M Q x v s R g l 7 2 q X h 0 + i 6 f r v / R v / I f / U u r d J a l T / N m l T d Z e n x R 5 x f Z L P t 6 2 A W M + u T b P / V 7 H X y + 8 + r 1 d 7 7 4 v X / y + e d f / j 6 f H 7 / a + 4 m z s x f v D 3 s X / / d h P / 2 J n 7 r / k 3 v f e f J 7 7 7 5 + d k L r C b v f P n h x b + f 3 + T q C D t g B 3 t + g E g H s w E r 9 1 P G X T 0 9 f / / 5 f f A 1 l A l i B H B K s 3 / / 0 9 3 7 z + x P A l 1 / c o 1 + / / P 2 p 1 e 9 P T t 7 X A + 7 r 8 K M v v q S f p y / e n H 4 9 W L 5 K P 3 p 5 / P m X X 5 y + 3 v t 6 o A I F f 2 / 3 7 u 7 e 3 b 0 d L B p / H W C B R t 8 7 u L t z j 4 D t 7 a R 7 e 4 / u P 3 h 0 / 2 v o V k A N d P w 3 L V e 7 H c / 2 a G f P o r 3 7 6 a P d + 4 9 2 v x 5 l d w O J + v L 5 y Z d f v f n y 6 0 E K D Z T D b 2 f n 0 f 7 e o 3 t f E 7 / Q v x u G c d d G B z 9 5 / E p A 8 i 8 / + e L 4 C 5 a S N 2 c v v / z y 1 Q l B w C d o R Z G I 2 D H + 7 f F P v j x + 9 Z o C D k i O / v r 4 9 d n n L 4 7 O H t / l n 4 + / f P n m 6 P Q n H t / F z 8 f P v / z u 0 T O K k u g H f o c U 6 t / 8 6 + N v n 3 3 + b S h n / M Q n H F x 9 + d 0 3 a L Z e T o t q m S 3 y Z V v x K / h U v / 3 9 S e K O Y C i 9 P x n I G 4 G h v / L n 1 M r / 8 / G 3 X / 0 + p h X / Z h u 5 v x 7 / p L b 4 S f M J + r J / P P 7 2 6 f O X v / / x T x 6 f c c j 1 x e v P f / 8 X H K G d f f n k O y + I k i d v X v 3 + z 8 5 e / P 6 / / 0 + 9 e f n 7 M z 3 1 G y b C y R c v r U G K z Q P 9 + v v v n H z 5 x c v j F 7 / P z T P x x e 1 n 4 p i D t 2 A y 7 E c 3 z s f L z 1 / 9 f 2 s W H A n / 3 0 L 8 e 3 3 i 3 7 s d 8 Z + + O q k W 6 2 U x y 2 Z 5 8 6 N p + K B p u N e f B v 3 o F t P w n Z 8 P x C d D Q B r s G f u f 7 0 l 5 w C V a K 8 3 0 h 6 H i M G X d b 4 Y G / 6 8 k p 1 H s 7 0 3 O l 6 / f v P j 8 9 z 9 + c w r H 8 2 a q v o d 1 h Y e 3 u 3 e v q 9 d 9 9 + 8 W n P 3 / E f r v C B 2 f H s P b f s 8 p o J T x q 9 d n X 7 7 4 x m d g h / P A P v F 3 b k X z o 5 / M 6 w b O 7 6 r M l v l P Z 7 P q b p 1 n Z V T B 7 P + / d k a U q j d M x 1 3 + 9 9 v H L 5 4 + R w I S D q v + 8 f j 1 G 5 r N o 8 d v K B r 7 / X / i q 9 N X v w 8 Q 9 P 5 6 f P b i 5 V d v v q B o 8 A g B j v 1 D k u P P z 1 4 z 9 i d f v f q 9 f g q / 0 N I u 4 I H z t 3 f 3 t i E Y + t F j c o P P f p L b f P W S 0 v y v K b q k f 4 4 / P 7 V Q X n / 1 B e f h f / 9 X X 3 7 3 N d g i / M B 9 f / L l 8 6 + + e B E 2 M Z 8 9 / o r I + / s f n 7 w 5 + 8 l T f g + Q / c + 0 I T 5 + 8 f u f f J u 4 7 P c n t u Q e S F q 7 H / l t 6 M 3 X v F D R + Y j a v H 7 z 6 q s T + x K 3 C T / y 2 / B L u 0 E b g f P 6 2 z R 7 T 7 + k h Q 6 K a E G f N 8 d M l 8 7 H x 0 q u 8 G O i s r Q G z N 3 f X x l i Q 3 I j b C j v 7 e m f H q D X Z 0 9 / / 7 M X T 0 9 / b y Z 3 9 z P T i p Z 3 8 O G z s 9 8 b o + 9 / a M C 7 N 0 0 z / z P T K g I t + P A x B o t Z e P G 5 L C O d f t f O 9 d k L i r / O n v K v r 1 9 8 + Y a W b 9 7 8 P i y E x 0 S k 3 4 f m 4 9 U Z s l r + n + i D m f T u q 1 P i + 9 c k / s S h X z 2 n n 1 8 c / 9 6 / P 2 M h v / D f v 4 / 5 + / f h N 6 Q h R X r P n q G f V z / B b C 7 y s y n 5 o R L G P 3 7 / n z w 7 / a 5 9 j f / 6 / d + o w j p 7 8 Y x m + U m Q l b G f P f 7 8 9 M V X L 8 7 O n m 7 K N d k 2 j 2 m 5 6 j k J 3 B d n b 9 J 3 T f F o W Z S f f d T W 6 / w j d M S S R O o E w 7 O / P 3 4 N J X J 2 / O T 5 6 c m X L 9 4 c n 7 0 4 J W V i f / 3 9 R Z N E o L 3 5 v X 9 / 4 q X T k z d 4 / / f n o P h 1 p N n d K P y 7 r 1 6 / + v 1 f / 9 7 M 1 U T Z n z x 7 y p + + 6 X z w 5 v c / I 2 W F + F y a 4 y 9 i B w p b j 0 C 9 0 + e n E I 7 f f 4 9 o w B 8 + D m J 4 a m w C 9 N 9 H 3 + L P y D q d m h f O l r P 8 H Q g i v z z + y a x c 9 4 H L p 9 Q o B B n r 4 d U p s f q r 3 / / 4 9 e v T L 5 4 8 / 3 0 2 9 / P k 9 N 3 x b F Y s R y n M F Q X k n z 2 g J O 9 4 d 7 w z 3 h m l J + u y X d f 5 Z 8 t 8 3 d Z Z O U p f r i d l M f 2 9 8 u s 3 1 d t 8 + d n D v U + z T / d 2 D q a T 8 / s H k 2 z y d f A 8 e U 6 Y b k Z y W i 3 G T b Y a T 4 p x 3 o 6 z Z V Z e / y C v x x k Q H 9 M I z t p 8 8 S Z / 1 5 6 W O d I J 7 4 U F C 7 q Z 7 8 1 o B E 1 / / 9 3 3 6 u b 0 9 y b B u M W 8 0 2 i e P r n 3 e x 1 8 5 8 n v 8 5 2 9 g 2 9 / + + m 9 4 3 v 3 d z 7 / 8 s v P H 5 6 9 V 4 e v v 3 1 6 + m Z z X 5 / X 2 W r + X k B J O Z C T 9 P u / / v b x y 5 v H c f Z T P / V 7 f f H 5 / S 9 P S N X 8 3 m c v 3 + z 8 x M k X x 6 e / 1 + n v 8 1 5 d v o I K 3 t z X 7 / a d 3 + 3 g 0 e / 2 e / 1 u B + 8 F + O n Z 6 5 f P j 3 + f 3 x + K + e y E t P 7 z N + T r b O y J t c l 7 g H 7 2 5 a s v j t 9 8 s z C h G H 5 / 1 Q w 3 i M 0 v L N v D 3 + P d o k w v V b Q / I r H + K M 2 X 0 4 o E 5 + K z j 9 b t + f b u p x / 9 H r / w o j 3 8 j R M 0 f 5 3 X R V Y W P 8 g 9 c U o J x L J 5 R I r 1 s 4 / m b b t 6 d P f u 1 d X V + O r e u K o v K A b Z 2 b 3 7 e 3 / x / P V 0 n i + y 7 W L Z t N l y S p r X v D W 7 + a 2 P B I E 0 B Q p v r l c 5 / j 6 p G F S L z + 6 a D 0 2 j s 6 f 4 i x z F N 2 d f n H I L + c R 8 z w Q w L 3 1 F R D k v l v m M G w Z f y a j v x o a N r 9 + L o Y 4 p a / z s b L P M v e 9 s n x y / h I 3 c P M + / 9 y C a d 3 1 r Z C y e m L A b 7 N n + z 6 Y 9 2 3 8 v u v 7 I n r 0 P F t + I P b u 5 m / e w Z 2 9 + n 9 + H b N j T 4 5 9 4 + J 3 n v / f O 6 / 1 v k w n 4 v Y 6 / + / I n 3 m t c P / f 2 7 M u D J 6 / 3 f q / d T 7 / 4 v c j p f X Z 6 7 y d 3 X v / E 6 y 8 + h 3 V 6 j y 5 v Y 8 8 + / 9 1 2 d x / 9 b t / + 3 b A w 9 R 6 g f 2 T R / j 9 v 0 V 6 d v q T U z P P P f 2 T S v n m T t m u 6 / N k w a e 8 n q T 8 y a e + D x f / 7 T N r n v / c X + 0 + + 8 / m b / c 8 f v P 5 y 7 9 P v P v h 9 z o 6 / f L m / 9 + S 9 O v y 5 N 2 n P 9 n 7 q d P e 7 z 5 7 c / / K L 3 2 f n 9 z r 7 Y v e r 3 2 v / 9 N n x k z f v 1 e X t T N o B L N q P Q r S f Z w a N Q r S v X p + + + p E 9 + 8 b t 2 b 2 f T X t 2 7 / 1 U 5 4 / s 2 f t g 8 f 8 + e / b V / b P j F 6 9 / k r T / T / z e D + / / P g c n n 9 7 / i U 9 f v X r w 9 L 0 6 / L m 3 Z w 8 / P 3 5 x + n v t f H 7 / w e / z 6 u D e d 5 + 9 f P r 6 4 e / z Z H f / + L 2 6 v I 0 9 + / b v t v f o d z v 7 3 f b e C / C P 7 N n / 5 + 0 Z W Z B v f / k j c / b N m 7 P d h 6 b L n w V z B u D v Q d c f m b P 3 w e L / f e b s J z 7 f f X 2 2 f 3 D 8 E w + e f P 7 d 3 / v V g 2 / v f X 7 / 5 c 6 b 3 S / f q 8 P / F 5 i z b + 8 / + e L g y 5 / 8 f b 7 8 6 u W L r 0 7 v v 3 r y E w f 7 b 7 5 9 / H 5 R 1 G 3 M 2 e e / 2 6 c I z z 5 9 L 8 A / M m c / M m c / M m d x c 7 b 3 s 2 n O 9 n 5 k z n 4 + m b N n + 1 8 9 / f b O 7 / 3 i 9 9 r d f / 5 m / / n n Z 1 / t / e R 3 n 7 x + 8 n 7 a + u f e n J 2 9 u P d t S j E + + 8 7 O 0 + + + O L 1 / b + f + 6 a v T 4 9 / 7 4 N V 7 d X k b c / a d 3 2 1 3 5 9 H v 9 n v R v + 8 F + k c G 7 f / z B u 3 V l 8 + f f / X y 9 y f J P P 2 R V f v a V m 3 Q q n 3 6 s 2 n V 3 k + f / c i q v Q 8 W / + + z a s e U m D u 9 / / u c f v r l m 5 / 4 7 o O d n W + f f v f 3 O v 3 q J 5 6 / e K 8 O f + 6 t 2 s N P n 7 w 6 + c k v z h 7 s P H 1 6 / + X 9 s 4 M X D 3 / y i 9 3 T g 2 f v 1 e X t r N o D G L U H 7 w X 4 R z b t / / M 2 7 f W r H 5 m z n x 1 z d u 9 n 0 5 z d e y + 6 / s i c v Q 8 W / + 8 z Z z + x f / L w + Z O n X / 5 e X 5 7 c / 8 7 x k 5 / 4 i Z e v f v L N k 0 9 f P 3 m v D n / u z d m 9 V 9 9 + / f T z N 2 d n b 7 7 6 q d / r 9 N P 7 3 3 7 w U 5 + + e f L g x U + + V 5 e 3 M W e f c 5 D 2 7 R 8 F a T / v D N q r 0 5 d v I F Q / M m n f i E l 7 c f y T L 2 n d + / n v v 3 v w D d u z A P J 7 U P T n p z F 7 k V 0 + K a v p 2 / d C 4 f 9 9 l u z k u 8 8 + / c m D L 9 7 8 5 L O f 3 L / 3 6 s t X r 0 5 O 7 3 + 6 8 + D F + / k z P / e W 7 P f 6 i Y e / 1 8 P P 9 1 8 + + c n f Z + c n f u L B m + c 7 n 9 7 7 9 r P P v z p 5 r y 5 v Y 8 l O f r f d + 4 9 + t 6 e / 2 / 1 P 3 w v 0 y f O z l 1 9 8 + f T 0 9 9 4 M / t l X z 5 + / P v u p 0 6 8 F + w b Z + 1 q w f z b 0 5 T d p c r 9 9 9 v m 3 n 9 P / 3 / z + T 1 + d P X / + 9 M v v b t b D t 4 V L 2 v D 3 f / L 8 y 5 P f i 3 y P 3 + f 5 D U z B O u X s / X j N E o N 9 G n Y Z b l B L w x Y k O n H P n 3 / 5 X V I C P 3 n 2 + f G H W K d N u J + d f P n i m 5 l G A / H p 2 R e v f / 8 v X / z + J 1 8 + / + q L G 2 B / T a R N F 6 + + / O 7 P K v z X z 8 9 O b t L y X 6 + H m z n y t m R / 8 d U X T 4 j 5 v n w m W N N X I M t m n H e + G U c m C J 9 3 v m F f p g v 8 P Y j 8 8 9 O d e f P / m 9 j 8 9 C d / 6 t u v H 7 z 8 q S 8 O d n e f v n z x E 8 + P T 1 + / v v 8 T B / 9 f i 8 2 / + H J n 7 y d / a u / 3 / q l v P 3 3 w 6 s l P f H 7 6 4 D v P v v v 6 9 9 r b f 6 8 u b + P R f I 5 U 8 7 d / l G r u 0 O X / 9 5 H 5 6 9 / n q 9 e n r 3 4 U l 3 / j 5 u z e z 6 Y 5 A / D 3 o O u P z N n 7 Y P H / P n P 2 4 P f 6 q d / 7 p z 5 / + u 3 9 F z + x 8 / n n + 7 s n P 3 H y 3 c + f n N 1 / P y 7 Y Z M 5 + O O b s J 8 5 e / M S b l / f 3 3 + x + 9 d W n + w f 3 P 9 2 9 / + L z 3 + e L v e + + V 5 e 3 M W f f + d 1 2 d 7 F 0 u v t + c / I j g / b / e Y P 2 6 s v n z 7 9 6 + f u / O f t R t v l n w a r t H f w s W j U A f w + 6 / s i q v Q 8 W / + + z a r / 3 m y + / / d 0 3 P / H i 5 P f + / M n J 8 6 8 + f / 1 7 / e T v f f q d N 7 / P 6 / f q 8 O f e q n 3 x e 3 1 6 9 v z 3 e f Z 0 5 9 7 v 8 5 2 D z 1 / 9 x K c P X + 7 / 1 O d P n v 7 k e 3 V 5 O 6 v 2 E E b t 4 X s B / p F N + / + J T f u R S f v Z M W n 3 f z Z N 2 v 3 3 o u u P T N r 7 Y P H / P p P 2 k 7 / 3 / Z 9 4 + s U X P / H 0 y f 2 f f P D F s / 2 d T 3 / y 9 9 r 9 c v f 3 f v Z e H f 7 c m 7 R 7 3 / m p 7 3 7 n 8 y 9 / 4 t P v P v z q 4 b 3 7 X 3 x 7 9 9 V 3 f 6 + T L 0 6 + 8 1 5 d 3 s 6 k f Q q T 9 u l 7 A f 6 R S f v / v E m j v O N P n Z 6 9 + Z E 9 + + b t 2 d 7 P p j 3 b e y + 6 / s i e v Q 8 W / + + z Z 0 9 O X z / 7 7 n d 3 d r 7 8 4 t m r n Z P d h / c e / F 4 / + c W X T / b + v x a i n f 1 e r 3 / v / Z 9 8 Q 7 n T 7 + z 8 5 E 8 + P T 5 4 + P D Z t 9 + c n L x 4 r y 5 v Y 8 8 + R 4 j 2 7 R + F a D / f 7 N n Z i 2 d f n n z 1 5 E c B 2 j d v 0 O 7 9 b B q 0 e z 8 y a D + f D N p 3 d 1 / + P r / P 6 Z O z Z 7 / X s 4 f f e f 3 0 1 e 7 L 7 + 7 t v H 7 1 6 f u t Q P 3 c G 7 T d F 6 9 2 H 3 7 + 6 d n T 3 + v 0 p 7 6 z / + 3 9 b 5 + c P D v 9 f X 7 y 9 3 7 5 X l 3 e x q D 9 X r / b 3 q P f 7 f n v 9 n 5 i 8 i O D 9 v 9 5 g / a j d b Q P s 2 l 3 3 / A v 9 P n r 3 / 8 n j 1 + d H T 9 5 f n r y 5 Y s 3 x 2 c v T l 8 d P b a / / v 7 f P n 7 x 9 P l p S i z w a F m U n 3 3 U 1 m u a Y R r H m 9 / 7 9 / / y y X d O T 9 7 g f f r / 8 6 9 O X 0 e a 3 Y 3 C f 2 O w Z N R e v f q 9 g 7 / P n h 4 d P 3 / + 5 X d / / 6 e v j j / / / Y 9 f P K V f v i T d Q Z 8 / 5 o 5 4 z P w L D a v z c g T Y q 9 N n r 0 5 f f / v 3 P / 2 9 z 9 7 8 / l 8 c n 7 z 6 0 o d 1 k p X l k 2 z 6 9 r 1 A 0 p 8 n p 6 / d 2 L 4 + c l + c P n 9 j w b z + + n D o z z e Y j e 9 + + e r 3 e v L l l 7 + X B 4 n n 4 R Y g D J 2 + + + T 3 / / L F 7 0 9 f v f g a Q E z / v / 9 L M u 7 0 x 9 O v A e P N t 0 9 h L d / 7 v d d v f p / n p 7 / / V y / J X J / + / l 9 8 + T S Y l r 3 3 I u c b s j 6 v n 5 E A d M H s v B e Y H 3 / x k / 7 L / O d 7 v f 5 V + P p X 7 / X 6 i y 9 / / + + + O v Y l 5 7 a U t L P Y G f 5 t 3 3 / 9 b R J f + s B J y A e w t k X m 7 O s w 0 8 v j V 3 C l P 2 w e F Q i / 8 T V w e P 3 V y 5 d f v n r z + 7 8 + e / E 5 c e j T l 7 + / y t r X g P X V 6 1 O S T b J 8 Z z 9 1 S i 7 M l 6 Q j b 6 t + 7 o Z 6 F 5 B O v v z i J S H y m s z M E Z T 2 4 7 v d T x / L 2 O H A H v 3 U 8 Z e / P 7 w Q 8 g Z f f n G P f v 3 y 9 y d z / v u f f k E 8 5 j X T V 9 7 8 P i 9 P j 3 5 i n d f X 5 l v + 5 D H 8 L p H P I + J n 7 y 8 0 + / z 0 6 P 8 B I x e k U u 8 F A g A = < / A p p l i c a t i o n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B6683B80F5E44D83768D7624F8D01C" ma:contentTypeVersion="4" ma:contentTypeDescription="Criar um novo documento." ma:contentTypeScope="" ma:versionID="f7d63bd18cb34a02f0236594d7a44eb0">
  <xsd:schema xmlns:xsd="http://www.w3.org/2001/XMLSchema" xmlns:xs="http://www.w3.org/2001/XMLSchema" xmlns:p="http://schemas.microsoft.com/office/2006/metadata/properties" xmlns:ns2="3f05ef69-e35c-4942-a519-59b0c58b4f75" targetNamespace="http://schemas.microsoft.com/office/2006/metadata/properties" ma:root="true" ma:fieldsID="c8b2015f3a69022af35764e4a9b45636" ns2:_="">
    <xsd:import namespace="3f05ef69-e35c-4942-a519-59b0c58b4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5ef69-e35c-4942-a519-59b0c58b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64958-2953-4661-8956-A3C965467CFB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5D9D8D9B-AA65-4E33-B2D7-8B94EC8F5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05ef69-e35c-4942-a519-59b0c58b4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84313-89F6-4D1E-B2FE-F71803769A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28</vt:i4>
      </vt:variant>
      <vt:variant>
        <vt:lpstr>Intervalos com Nome</vt:lpstr>
      </vt:variant>
      <vt:variant>
        <vt:i4>24</vt:i4>
      </vt:variant>
    </vt:vector>
  </HeadingPairs>
  <TitlesOfParts>
    <vt:vector size="52" baseType="lpstr">
      <vt:lpstr>Mapa_31</vt:lpstr>
      <vt:lpstr>Mapa_32</vt:lpstr>
      <vt:lpstr>Mapa_33</vt:lpstr>
      <vt:lpstr>Mapa_34</vt:lpstr>
      <vt:lpstr>Mapa_35</vt:lpstr>
      <vt:lpstr>Mapa_36</vt:lpstr>
      <vt:lpstr>Mapa_37</vt:lpstr>
      <vt:lpstr>Mapa_38</vt:lpstr>
      <vt:lpstr>Mapa_39</vt:lpstr>
      <vt:lpstr>Mapa_40</vt:lpstr>
      <vt:lpstr>Mapa_41</vt:lpstr>
      <vt:lpstr>Mapa_42</vt:lpstr>
      <vt:lpstr>Mapa_43</vt:lpstr>
      <vt:lpstr>Mapa_44</vt:lpstr>
      <vt:lpstr>Mapa_45</vt:lpstr>
      <vt:lpstr>Mapa_46</vt:lpstr>
      <vt:lpstr>Mapa_47</vt:lpstr>
      <vt:lpstr>Mapa_48</vt:lpstr>
      <vt:lpstr>Mapa_49</vt:lpstr>
      <vt:lpstr>Mapa_50</vt:lpstr>
      <vt:lpstr>Mapa_51</vt:lpstr>
      <vt:lpstr>Mapa_52</vt:lpstr>
      <vt:lpstr>Mapa_53</vt:lpstr>
      <vt:lpstr>Mapa_54</vt:lpstr>
      <vt:lpstr>Mapa_55</vt:lpstr>
      <vt:lpstr>Mapa_56</vt:lpstr>
      <vt:lpstr>Mapa_57</vt:lpstr>
      <vt:lpstr>Graph</vt:lpstr>
      <vt:lpstr>Mapa_31!Títulos_de_Impressão</vt:lpstr>
      <vt:lpstr>Mapa_32!Títulos_de_Impressão</vt:lpstr>
      <vt:lpstr>Mapa_33!Títulos_de_Impressão</vt:lpstr>
      <vt:lpstr>Mapa_34!Títulos_de_Impressão</vt:lpstr>
      <vt:lpstr>Mapa_35!Títulos_de_Impressão</vt:lpstr>
      <vt:lpstr>Mapa_36!Títulos_de_Impressão</vt:lpstr>
      <vt:lpstr>Mapa_37!Títulos_de_Impressão</vt:lpstr>
      <vt:lpstr>Mapa_38!Títulos_de_Impressão</vt:lpstr>
      <vt:lpstr>Mapa_39!Títulos_de_Impressão</vt:lpstr>
      <vt:lpstr>Mapa_40!Títulos_de_Impressão</vt:lpstr>
      <vt:lpstr>Mapa_41!Títulos_de_Impressão</vt:lpstr>
      <vt:lpstr>Mapa_42!Títulos_de_Impressão</vt:lpstr>
      <vt:lpstr>Mapa_43!Títulos_de_Impressão</vt:lpstr>
      <vt:lpstr>Mapa_44!Títulos_de_Impressão</vt:lpstr>
      <vt:lpstr>Mapa_45!Títulos_de_Impressão</vt:lpstr>
      <vt:lpstr>Mapa_46!Títulos_de_Impressão</vt:lpstr>
      <vt:lpstr>Mapa_47!Títulos_de_Impressão</vt:lpstr>
      <vt:lpstr>Mapa_48!Títulos_de_Impressão</vt:lpstr>
      <vt:lpstr>Mapa_49!Títulos_de_Impressão</vt:lpstr>
      <vt:lpstr>Mapa_50!Títulos_de_Impressão</vt:lpstr>
      <vt:lpstr>Mapa_51!Títulos_de_Impressão</vt:lpstr>
      <vt:lpstr>Mapa_55!Títulos_de_Impressão</vt:lpstr>
      <vt:lpstr>Mapa_56!Títulos_de_Impressão</vt:lpstr>
      <vt:lpstr>Mapa_57!Títulos_de_Impressão</vt:lpstr>
    </vt:vector>
  </TitlesOfParts>
  <Manager/>
  <Company>SAP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I027330</dc:creator>
  <cp:keywords/>
  <dc:description/>
  <cp:lastModifiedBy>Fernando AT. Costa</cp:lastModifiedBy>
  <cp:revision/>
  <cp:lastPrinted>2024-06-01T14:37:45Z</cp:lastPrinted>
  <dcterms:created xsi:type="dcterms:W3CDTF">2006-05-18T10:01:57Z</dcterms:created>
  <dcterms:modified xsi:type="dcterms:W3CDTF">2025-06-24T15:34:42Z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Mapas 26_49 SFA CRAA 2019.xlsx</vt:lpwstr>
  </property>
  <property fmtid="{D5CDD505-2E9C-101B-9397-08002B2CF9AE}" pid="3" name="_NewReviewCycle">
    <vt:lpwstr/>
  </property>
  <property fmtid="{D5CDD505-2E9C-101B-9397-08002B2CF9AE}" pid="4" name="BExAnalyzer_Activesheet">
    <vt:lpwstr>Table</vt:lpwstr>
  </property>
</Properties>
</file>