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govraa-my.sharepoint.com/personal/nr910830_azores_gov_pt/Documents/Ambiente de Trabalho/"/>
    </mc:Choice>
  </mc:AlternateContent>
  <xr:revisionPtr revIDLastSave="577" documentId="11_AD4DF034E34935FBC521DC6D671A4A6A5BDEDD88" xr6:coauthVersionLast="47" xr6:coauthVersionMax="47" xr10:uidLastSave="{9257E67B-AA6F-4EFE-B433-E3A855FFC25F}"/>
  <bookViews>
    <workbookView xWindow="-108" yWindow="-108" windowWidth="23256" windowHeight="12456" tabRatio="908" firstSheet="10" activeTab="23" xr2:uid="{00000000-000D-0000-FFFF-FFFF00000000}"/>
  </bookViews>
  <sheets>
    <sheet name="Mapa_59" sheetId="13" r:id="rId1"/>
    <sheet name="Mapa_60" sheetId="14" r:id="rId2"/>
    <sheet name="Mapa 61" sheetId="15" r:id="rId3"/>
    <sheet name="Mapa_62 " sheetId="1" r:id="rId4"/>
    <sheet name="Mapa_63 " sheetId="2" r:id="rId5"/>
    <sheet name="Mapa_64" sheetId="3" r:id="rId6"/>
    <sheet name="Mapa_65" sheetId="22" r:id="rId7"/>
    <sheet name="Mapa_66" sheetId="24" r:id="rId8"/>
    <sheet name="Mapa_67" sheetId="23" r:id="rId9"/>
    <sheet name="Mapa_68 " sheetId="4" r:id="rId10"/>
    <sheet name="Mapa_69 " sheetId="5" r:id="rId11"/>
    <sheet name="Mapa_70" sheetId="6" r:id="rId12"/>
    <sheet name="Mapa_71" sheetId="7" r:id="rId13"/>
    <sheet name="Mapa_72" sheetId="8" r:id="rId14"/>
    <sheet name="Mapa_73" sheetId="9" r:id="rId15"/>
    <sheet name="Mapa_74" sheetId="10" r:id="rId16"/>
    <sheet name="Mapa_75" sheetId="11" r:id="rId17"/>
    <sheet name="Mapa_76" sheetId="12" r:id="rId18"/>
    <sheet name="Mapa_77" sheetId="16" r:id="rId19"/>
    <sheet name="Mapa_78" sheetId="17" r:id="rId20"/>
    <sheet name="Mapa_79" sheetId="18" r:id="rId21"/>
    <sheet name="Mapa_80" sheetId="19" r:id="rId22"/>
    <sheet name="Mapa_81" sheetId="20" r:id="rId23"/>
    <sheet name="Mapa_82" sheetId="21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G9" i="6"/>
  <c r="E7" i="15"/>
  <c r="F7" i="15"/>
  <c r="G7" i="15"/>
  <c r="D7" i="15"/>
  <c r="I16" i="14"/>
  <c r="J16" i="14"/>
  <c r="H16" i="14"/>
  <c r="H25" i="13"/>
  <c r="I25" i="13"/>
  <c r="G25" i="13"/>
  <c r="E7" i="23"/>
  <c r="F7" i="23"/>
  <c r="G7" i="23"/>
  <c r="D7" i="23"/>
  <c r="I16" i="24"/>
  <c r="J16" i="24"/>
  <c r="H16" i="24"/>
  <c r="H25" i="22"/>
  <c r="I25" i="22"/>
  <c r="G25" i="22"/>
  <c r="G6" i="23"/>
  <c r="F6" i="23"/>
  <c r="E6" i="23"/>
  <c r="D6" i="23"/>
  <c r="G4" i="23"/>
  <c r="J15" i="24"/>
  <c r="I15" i="24"/>
  <c r="H15" i="24"/>
  <c r="I24" i="22"/>
  <c r="H24" i="22"/>
  <c r="G24" i="22"/>
  <c r="F6" i="21"/>
  <c r="F7" i="21" s="1"/>
  <c r="E6" i="21"/>
  <c r="E7" i="21" s="1"/>
  <c r="D6" i="21"/>
  <c r="D7" i="21" s="1"/>
  <c r="H15" i="20"/>
  <c r="H16" i="20" s="1"/>
  <c r="G4" i="21" l="1"/>
  <c r="G6" i="21" s="1"/>
  <c r="G7" i="21" s="1"/>
  <c r="J15" i="20"/>
  <c r="J16" i="20" s="1"/>
  <c r="I15" i="20"/>
  <c r="I16" i="20" s="1"/>
  <c r="G24" i="19"/>
  <c r="G25" i="19" s="1"/>
  <c r="I24" i="19"/>
  <c r="I25" i="19" s="1"/>
  <c r="H24" i="19"/>
  <c r="H25" i="19" s="1"/>
  <c r="D9" i="18" l="1"/>
  <c r="F9" i="18"/>
  <c r="G7" i="18"/>
  <c r="G9" i="18" s="1"/>
  <c r="F6" i="18"/>
  <c r="E6" i="18"/>
  <c r="G4" i="18"/>
  <c r="G6" i="18" s="1"/>
  <c r="H27" i="17"/>
  <c r="I27" i="17"/>
  <c r="I28" i="17" s="1"/>
  <c r="J15" i="17"/>
  <c r="I15" i="17"/>
  <c r="H15" i="17"/>
  <c r="H45" i="16"/>
  <c r="G45" i="16"/>
  <c r="G24" i="16"/>
  <c r="G10" i="18" l="1"/>
  <c r="F10" i="18"/>
  <c r="D6" i="18"/>
  <c r="D10" i="18" s="1"/>
  <c r="E9" i="18"/>
  <c r="E10" i="18" s="1"/>
  <c r="H28" i="17"/>
  <c r="J27" i="17"/>
  <c r="J28" i="17" s="1"/>
  <c r="G46" i="16"/>
  <c r="H24" i="16"/>
  <c r="H46" i="16" s="1"/>
  <c r="I24" i="16"/>
  <c r="I45" i="16"/>
  <c r="I46" i="16" l="1"/>
  <c r="G5" i="15" l="1"/>
  <c r="G4" i="15"/>
  <c r="G6" i="15" s="1"/>
  <c r="E6" i="15"/>
  <c r="D6" i="15"/>
  <c r="I15" i="14"/>
  <c r="H15" i="14"/>
  <c r="I24" i="13"/>
  <c r="F6" i="15" l="1"/>
  <c r="J15" i="14"/>
  <c r="G24" i="13"/>
  <c r="H24" i="13"/>
  <c r="G5" i="12" l="1"/>
  <c r="F6" i="12"/>
  <c r="F7" i="12" s="1"/>
  <c r="G4" i="12"/>
  <c r="G6" i="12" s="1"/>
  <c r="G7" i="12" s="1"/>
  <c r="D6" i="12"/>
  <c r="D7" i="12" s="1"/>
  <c r="J15" i="11"/>
  <c r="J16" i="11" s="1"/>
  <c r="I15" i="11"/>
  <c r="I16" i="11" s="1"/>
  <c r="E6" i="12" l="1"/>
  <c r="E7" i="12" s="1"/>
  <c r="H15" i="11"/>
  <c r="H16" i="11" s="1"/>
  <c r="I24" i="10"/>
  <c r="I25" i="10" s="1"/>
  <c r="G24" i="10"/>
  <c r="G25" i="10" s="1"/>
  <c r="H24" i="10"/>
  <c r="H25" i="10" s="1"/>
  <c r="F6" i="9" l="1"/>
  <c r="F7" i="9" s="1"/>
  <c r="E6" i="9"/>
  <c r="E7" i="9" s="1"/>
  <c r="G4" i="9"/>
  <c r="G6" i="9" s="1"/>
  <c r="G7" i="9" s="1"/>
  <c r="J15" i="8"/>
  <c r="J16" i="8" s="1"/>
  <c r="I15" i="8"/>
  <c r="I16" i="8" s="1"/>
  <c r="H15" i="8"/>
  <c r="H16" i="8" s="1"/>
  <c r="D6" i="9" l="1"/>
  <c r="D7" i="9" s="1"/>
  <c r="G24" i="7"/>
  <c r="G25" i="7" s="1"/>
  <c r="H24" i="7"/>
  <c r="H25" i="7" s="1"/>
  <c r="I24" i="7"/>
  <c r="I25" i="7" s="1"/>
  <c r="D12" i="6" l="1"/>
  <c r="F12" i="6"/>
  <c r="G10" i="6"/>
  <c r="G12" i="6" s="1"/>
  <c r="G8" i="6"/>
  <c r="F9" i="6"/>
  <c r="E9" i="6"/>
  <c r="D9" i="6"/>
  <c r="G5" i="6"/>
  <c r="F6" i="6"/>
  <c r="E6" i="6"/>
  <c r="D6" i="6"/>
  <c r="J15" i="5"/>
  <c r="H66" i="4"/>
  <c r="G45" i="4"/>
  <c r="I24" i="4"/>
  <c r="F13" i="6" l="1"/>
  <c r="D13" i="6"/>
  <c r="G7" i="6"/>
  <c r="E12" i="6"/>
  <c r="E13" i="6" s="1"/>
  <c r="G4" i="6"/>
  <c r="H27" i="5"/>
  <c r="I27" i="5"/>
  <c r="H15" i="5"/>
  <c r="I15" i="5"/>
  <c r="J39" i="5"/>
  <c r="J27" i="5"/>
  <c r="H39" i="5"/>
  <c r="I39" i="5"/>
  <c r="G24" i="4"/>
  <c r="H45" i="4"/>
  <c r="H24" i="4"/>
  <c r="G66" i="4"/>
  <c r="I66" i="4"/>
  <c r="I45" i="4"/>
  <c r="J40" i="5" l="1"/>
  <c r="I40" i="5"/>
  <c r="G67" i="4"/>
  <c r="G13" i="6"/>
  <c r="H40" i="5"/>
  <c r="H67" i="4"/>
  <c r="I67" i="4"/>
  <c r="D12" i="3" l="1"/>
  <c r="F12" i="3"/>
  <c r="E12" i="3"/>
  <c r="F9" i="3"/>
  <c r="E9" i="3"/>
  <c r="D9" i="3"/>
  <c r="F6" i="3"/>
  <c r="E6" i="3"/>
  <c r="D6" i="3"/>
  <c r="H39" i="2"/>
  <c r="J27" i="2"/>
  <c r="H27" i="2"/>
  <c r="J15" i="2"/>
  <c r="I15" i="2"/>
  <c r="H15" i="2"/>
  <c r="G66" i="1"/>
  <c r="I45" i="1"/>
  <c r="I24" i="1"/>
  <c r="H24" i="1"/>
  <c r="G24" i="1"/>
  <c r="F13" i="3" l="1"/>
  <c r="D13" i="3"/>
  <c r="E13" i="3"/>
  <c r="G12" i="3"/>
  <c r="G9" i="3"/>
  <c r="G6" i="3"/>
  <c r="H40" i="2"/>
  <c r="J39" i="2"/>
  <c r="J40" i="2" s="1"/>
  <c r="I39" i="2"/>
  <c r="I27" i="2"/>
  <c r="H66" i="1"/>
  <c r="I66" i="1"/>
  <c r="I67" i="1" s="1"/>
  <c r="H45" i="1"/>
  <c r="G45" i="1"/>
  <c r="G67" i="1" s="1"/>
  <c r="G13" i="3" l="1"/>
  <c r="I40" i="2"/>
  <c r="H67" i="1"/>
</calcChain>
</file>

<file path=xl/sharedStrings.xml><?xml version="1.0" encoding="utf-8"?>
<sst xmlns="http://schemas.openxmlformats.org/spreadsheetml/2006/main" count="2007" uniqueCount="132">
  <si>
    <t>Receitas desenvolvidas por classificação económica - SRFPAP (subsetor das EPR)</t>
  </si>
  <si>
    <t>(euros)</t>
  </si>
  <si>
    <t>Departamento</t>
  </si>
  <si>
    <t>Entidade</t>
  </si>
  <si>
    <t>Capítulo</t>
  </si>
  <si>
    <t>Grupo</t>
  </si>
  <si>
    <t>Artigo</t>
  </si>
  <si>
    <t>Descrição</t>
  </si>
  <si>
    <t>Previsões           Iniciais</t>
  </si>
  <si>
    <t>Previsões Corrigidas</t>
  </si>
  <si>
    <t xml:space="preserve">  Ilhas de Valor, S.A.</t>
  </si>
  <si>
    <t>01</t>
  </si>
  <si>
    <t>00</t>
  </si>
  <si>
    <t>Impostos Diretos</t>
  </si>
  <si>
    <t>02</t>
  </si>
  <si>
    <t>Impostos Indiretos</t>
  </si>
  <si>
    <t>03</t>
  </si>
  <si>
    <t>Contribuições para a S.S, CGA e ADSE</t>
  </si>
  <si>
    <t>04</t>
  </si>
  <si>
    <t>Taxas, multas e outras penalidades</t>
  </si>
  <si>
    <t>05</t>
  </si>
  <si>
    <t>Rendimentos de propriedade</t>
  </si>
  <si>
    <t>06</t>
  </si>
  <si>
    <t>Transferências correntes</t>
  </si>
  <si>
    <t>Administração Regional (SEC 2010)</t>
  </si>
  <si>
    <t>Resto do Mundo</t>
  </si>
  <si>
    <t>07</t>
  </si>
  <si>
    <t>Venda de bens e serviços correntes</t>
  </si>
  <si>
    <t>08</t>
  </si>
  <si>
    <t>Outras receitas correntes</t>
  </si>
  <si>
    <t>09</t>
  </si>
  <si>
    <t>Venda de bens de investimento</t>
  </si>
  <si>
    <t>10</t>
  </si>
  <si>
    <t>Transferências de capital</t>
  </si>
  <si>
    <t>11</t>
  </si>
  <si>
    <t>Ativos Financeiros</t>
  </si>
  <si>
    <t>12</t>
  </si>
  <si>
    <t>Passivos Financeiros</t>
  </si>
  <si>
    <t>13</t>
  </si>
  <si>
    <t>Outras receitas de capital</t>
  </si>
  <si>
    <t>14</t>
  </si>
  <si>
    <t>Recursos próprios comunitários</t>
  </si>
  <si>
    <t>15</t>
  </si>
  <si>
    <t>Reposições</t>
  </si>
  <si>
    <t>16</t>
  </si>
  <si>
    <t>Saldo gerência anterior</t>
  </si>
  <si>
    <t>Total Ilhas de Valor, S.A.</t>
  </si>
  <si>
    <t>PJCSC Lda</t>
  </si>
  <si>
    <t>Total PJCSC Lda</t>
  </si>
  <si>
    <t xml:space="preserve">ENTA </t>
  </si>
  <si>
    <t>Total ENTA</t>
  </si>
  <si>
    <t>Total departamento - Secretaria Regional das Finanças, Planeamento e Administração Pública</t>
  </si>
  <si>
    <t>Despesas desenvolvidas por classificação económica – SRFPAP (subsetor das EPR)</t>
  </si>
  <si>
    <t>Ag</t>
  </si>
  <si>
    <t>SAg</t>
  </si>
  <si>
    <t>Rub</t>
  </si>
  <si>
    <t>Al</t>
  </si>
  <si>
    <t>Dotações        Iniciais</t>
  </si>
  <si>
    <t>Dotações Corrigidas</t>
  </si>
  <si>
    <t>Pagamentos
Líquidos</t>
  </si>
  <si>
    <t>Despesas com pessoal</t>
  </si>
  <si>
    <t>Aquisição de bens e serviços</t>
  </si>
  <si>
    <t>Juros e outros encargos</t>
  </si>
  <si>
    <t>Subsídios</t>
  </si>
  <si>
    <t>Outras despesas correntes</t>
  </si>
  <si>
    <t>Aquisição de bens de capital</t>
  </si>
  <si>
    <t>Outras despesas de capital</t>
  </si>
  <si>
    <t>Saldos de gerência - SRFPAP (subsetor das EPR)</t>
  </si>
  <si>
    <t>Saldo do ano anterior</t>
  </si>
  <si>
    <t>Total            Receita</t>
  </si>
  <si>
    <t>Total             Despesa</t>
  </si>
  <si>
    <t>Saldo para ano seguinte</t>
  </si>
  <si>
    <t xml:space="preserve">Operações Orçamentais </t>
  </si>
  <si>
    <t xml:space="preserve">Operações Extra Orçamentais </t>
  </si>
  <si>
    <t>Receitas desenvolvidas por classificação económica - SRSD (subsetor das EPR)</t>
  </si>
  <si>
    <t>HDES, E.P.E.R.</t>
  </si>
  <si>
    <t>Total HDES, E.P.E.R.</t>
  </si>
  <si>
    <t>HSEIT, E.P.E.R.</t>
  </si>
  <si>
    <t>Total HSEIT, E.P.E.R.</t>
  </si>
  <si>
    <t>HH, E.P.E.R.</t>
  </si>
  <si>
    <t>Total HH, E.P.E.R.</t>
  </si>
  <si>
    <t>Total departamento - Secretaria Regional da Saúde e Desporto</t>
  </si>
  <si>
    <t>Despesas desenvolvidas por classificação económica – SRSD (subsetor das EPR)</t>
  </si>
  <si>
    <t>Saldos de gerência - SRSD (subsetor das EPR)</t>
  </si>
  <si>
    <t>Receitas desenvolvidas por classificação económica - SRADR (subsetor das EPR)</t>
  </si>
  <si>
    <t xml:space="preserve"> IROA, S.A.</t>
  </si>
  <si>
    <t>Total IROA, S.A.</t>
  </si>
  <si>
    <t>Total departamento - Secretaria Regional da Agricultura e Desenvolvimento Rural</t>
  </si>
  <si>
    <t>Despesas desenvolvidas por classificação económica – SRADR (subsetor das EPR)</t>
  </si>
  <si>
    <t>Pagamentos 
Líquidos</t>
  </si>
  <si>
    <t>Saldos de gerência - SRADR (subsetor das EPR)</t>
  </si>
  <si>
    <t>ADFMA</t>
  </si>
  <si>
    <t>Total ADFMA</t>
  </si>
  <si>
    <t>Total departamento - Secretaria Regional do Mar e Pescas</t>
  </si>
  <si>
    <t xml:space="preserve">Teatro Micaelense, S.A. </t>
  </si>
  <si>
    <t xml:space="preserve">Total Teatro Micaelense, S.A. </t>
  </si>
  <si>
    <t>Associação Nonagon</t>
  </si>
  <si>
    <t>Total Associação Nonagon</t>
  </si>
  <si>
    <t>Receitas desenvolvidas por classificação económica - SRTMI (subsetor das EPR)</t>
  </si>
  <si>
    <t>O.T.A.</t>
  </si>
  <si>
    <t>Total O.T.A.</t>
  </si>
  <si>
    <t>Atlânticoline, S.A.</t>
  </si>
  <si>
    <t>Total Atlânticoline, S.A.</t>
  </si>
  <si>
    <t>Total departamento - Secretaria Regional do Turismo, Mobilidade Infraestruturas</t>
  </si>
  <si>
    <t>Despesas desenvolvidas por classificação económica – SRTMI (subsetor das EPR)</t>
  </si>
  <si>
    <t>Receitas desenvolvidas por classificação económica - SRJQPE (subsetor das EPR)</t>
  </si>
  <si>
    <t>AVEA</t>
  </si>
  <si>
    <t>Total AVEA</t>
  </si>
  <si>
    <t>Total departamento - Secretaria Regional da Juventude, Qualificação Profissional e Emprego</t>
  </si>
  <si>
    <t>Despesas desenvolvidas por classificação económica – SRJQPE (subsetor das EPR)</t>
  </si>
  <si>
    <t>Saldos de gerência - SRJQPE (subsetor das EPR)</t>
  </si>
  <si>
    <t>Receitas desenvolvidas por classificação económica - VPGR (subsetor das EPR)</t>
  </si>
  <si>
    <t>Receitas desenvolvidas por classificação económica - SREAC (subsetor das EPR)</t>
  </si>
  <si>
    <t>Total departamento - Secretaria Regional da Educação e dos Assuntos Culturais</t>
  </si>
  <si>
    <t>Despesas desenvolvidas por classificação económica – SREAC (subsetor das EPR)</t>
  </si>
  <si>
    <t>Saldos de gerência - SREAC (subsetor das EPR)</t>
  </si>
  <si>
    <t>Total departamento - Vice-Presidência do Governo Regional</t>
  </si>
  <si>
    <t>Despesas desenvolvidas por classificação económica – VPGR (subsetor das EPR)</t>
  </si>
  <si>
    <t>Saldos de gerência - VPGR (subsetor das EPR)</t>
  </si>
  <si>
    <t>73 - VPGR</t>
  </si>
  <si>
    <t>74 - SRFPAP</t>
  </si>
  <si>
    <t>75 - SREAC</t>
  </si>
  <si>
    <t>76 - SRSD</t>
  </si>
  <si>
    <t>77 - SRADR</t>
  </si>
  <si>
    <t>78 - SRMP</t>
  </si>
  <si>
    <t>Receitas desenvolvidas por classificação económica - SRMP (subsetor das EPR)</t>
  </si>
  <si>
    <t>Despesas desenvolvidas por classificação económica – SRMP (subsetor das EPR)</t>
  </si>
  <si>
    <t>Saldos de gerência - SRMP (subsetor das EPR)</t>
  </si>
  <si>
    <t>80 - SRTMI</t>
  </si>
  <si>
    <t>Saldos de gerência - SRTMI (subsetor das EPR)</t>
  </si>
  <si>
    <t>81 - SRJQPE</t>
  </si>
  <si>
    <t>Receita    
Cobrada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</si>
</sst>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 ;\-#,##0.00\ "/>
    <numFmt numFmtId="165" formatCode="_(* #,##0.00_);_(* \(#,##0.00\);_(* &quot;-&quot;??_);_(@_)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Lato"/>
      <family val="2"/>
    </font>
    <font>
      <sz val="8"/>
      <name val="Lato"/>
      <family val="2"/>
    </font>
    <font>
      <i/>
      <sz val="8"/>
      <name val="Lato"/>
      <family val="2"/>
    </font>
    <font>
      <sz val="11"/>
      <color theme="1"/>
      <name val="Lato"/>
      <family val="2"/>
    </font>
    <font>
      <sz val="8"/>
      <color theme="1"/>
      <name val="Lato"/>
      <family val="2"/>
    </font>
    <font>
      <b/>
      <sz val="8"/>
      <name val="Lato"/>
      <family val="2"/>
    </font>
    <font>
      <sz val="8"/>
      <name val="Lato"/>
      <family val="2"/>
    </font>
    <font>
      <i/>
      <sz val="8"/>
      <name val="Lato"/>
      <family val="2"/>
    </font>
    <font>
      <sz val="8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quotePrefix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8" xfId="0" quotePrefix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164" fontId="2" fillId="2" borderId="11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164" fontId="3" fillId="2" borderId="20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164" fontId="2" fillId="2" borderId="16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6" fontId="2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Continuous" vertical="center"/>
    </xf>
    <xf numFmtId="0" fontId="3" fillId="2" borderId="22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7" xfId="0" applyFont="1" applyFill="1" applyBorder="1" applyAlignment="1">
      <alignment vertical="center"/>
    </xf>
    <xf numFmtId="164" fontId="8" fillId="2" borderId="0" xfId="0" applyNumberFormat="1" applyFont="1" applyFill="1" applyAlignment="1">
      <alignment vertical="center"/>
    </xf>
    <xf numFmtId="166" fontId="8" fillId="2" borderId="0" xfId="0" applyNumberFormat="1" applyFont="1" applyFill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6" fontId="7" fillId="2" borderId="0" xfId="0" applyNumberFormat="1" applyFont="1" applyFill="1" applyAlignment="1">
      <alignment horizontal="center" vertical="center"/>
    </xf>
    <xf numFmtId="164" fontId="8" fillId="2" borderId="6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8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164" fontId="7" fillId="2" borderId="12" xfId="0" applyNumberFormat="1" applyFont="1" applyFill="1" applyBorder="1" applyAlignment="1">
      <alignment vertical="center"/>
    </xf>
    <xf numFmtId="164" fontId="7" fillId="2" borderId="16" xfId="0" applyNumberFormat="1" applyFont="1" applyFill="1" applyBorder="1" applyAlignment="1">
      <alignment vertical="center"/>
    </xf>
    <xf numFmtId="164" fontId="7" fillId="2" borderId="19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horizontal="centerContinuous" vertical="center"/>
    </xf>
    <xf numFmtId="0" fontId="9" fillId="2" borderId="0" xfId="0" applyFont="1" applyFill="1" applyAlignment="1">
      <alignment horizontal="right" vertical="center"/>
    </xf>
    <xf numFmtId="0" fontId="8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/>
    </xf>
    <xf numFmtId="164" fontId="8" fillId="2" borderId="20" xfId="0" applyNumberFormat="1" applyFont="1" applyFill="1" applyBorder="1" applyAlignment="1">
      <alignment vertical="center"/>
    </xf>
    <xf numFmtId="164" fontId="8" fillId="2" borderId="8" xfId="0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65" fontId="8" fillId="2" borderId="0" xfId="0" applyNumberFormat="1" applyFont="1" applyFill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44" fontId="3" fillId="2" borderId="0" xfId="1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0" fontId="7" fillId="2" borderId="11" xfId="0" applyFont="1" applyFill="1" applyBorder="1" applyAlignment="1">
      <alignment horizontal="right" vertical="center"/>
    </xf>
    <xf numFmtId="0" fontId="8" fillId="2" borderId="22" xfId="0" applyFont="1" applyFill="1" applyBorder="1" applyAlignment="1">
      <alignment vertical="center"/>
    </xf>
    <xf numFmtId="44" fontId="8" fillId="2" borderId="0" xfId="1" applyFont="1" applyFill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EC58E-F8ED-4AE9-950F-70ACD9C33F61}">
  <dimension ref="A1:J29"/>
  <sheetViews>
    <sheetView workbookViewId="0"/>
  </sheetViews>
  <sheetFormatPr defaultColWidth="20" defaultRowHeight="13.2" x14ac:dyDescent="0.3"/>
  <cols>
    <col min="1" max="1" width="17.44140625" style="50" customWidth="1"/>
    <col min="2" max="2" width="15.6640625" style="50" customWidth="1"/>
    <col min="3" max="3" width="6.88671875" style="50" bestFit="1" customWidth="1"/>
    <col min="4" max="5" width="6.33203125" style="50" customWidth="1"/>
    <col min="6" max="6" width="29.88671875" style="50" customWidth="1"/>
    <col min="7" max="9" width="12.33203125" style="50" customWidth="1"/>
    <col min="10" max="11" width="7.6640625" style="50" customWidth="1"/>
    <col min="12" max="16384" width="20" style="50"/>
  </cols>
  <sheetData>
    <row r="1" spans="1:10" ht="15" customHeight="1" x14ac:dyDescent="0.3">
      <c r="A1" s="75" t="s">
        <v>111</v>
      </c>
      <c r="B1" s="76"/>
      <c r="C1" s="76"/>
      <c r="D1" s="76"/>
      <c r="E1" s="76"/>
      <c r="F1" s="76"/>
      <c r="G1" s="76"/>
      <c r="H1" s="76"/>
      <c r="I1" s="76"/>
    </row>
    <row r="2" spans="1:10" ht="15" customHeight="1" thickBot="1" x14ac:dyDescent="0.35">
      <c r="I2" s="77" t="s">
        <v>1</v>
      </c>
    </row>
    <row r="3" spans="1:10" ht="32.1" customHeight="1" thickBot="1" x14ac:dyDescent="0.35">
      <c r="A3" s="51" t="s">
        <v>2</v>
      </c>
      <c r="B3" s="51" t="s">
        <v>3</v>
      </c>
      <c r="C3" s="51" t="s">
        <v>4</v>
      </c>
      <c r="D3" s="52" t="s">
        <v>5</v>
      </c>
      <c r="E3" s="51" t="s">
        <v>6</v>
      </c>
      <c r="F3" s="51" t="s">
        <v>7</v>
      </c>
      <c r="G3" s="52" t="s">
        <v>8</v>
      </c>
      <c r="H3" s="52" t="s">
        <v>9</v>
      </c>
      <c r="I3" s="3" t="s">
        <v>131</v>
      </c>
    </row>
    <row r="4" spans="1:10" ht="15" customHeight="1" x14ac:dyDescent="0.3">
      <c r="A4" s="53" t="s">
        <v>119</v>
      </c>
      <c r="B4" s="54" t="s">
        <v>96</v>
      </c>
      <c r="C4" s="55" t="s">
        <v>11</v>
      </c>
      <c r="D4" s="56" t="s">
        <v>12</v>
      </c>
      <c r="E4" s="56" t="s">
        <v>12</v>
      </c>
      <c r="F4" s="57" t="s">
        <v>13</v>
      </c>
      <c r="G4" s="58">
        <v>0</v>
      </c>
      <c r="H4" s="58">
        <v>0</v>
      </c>
      <c r="I4" s="58">
        <v>0</v>
      </c>
      <c r="J4" s="59"/>
    </row>
    <row r="5" spans="1:10" ht="15" customHeight="1" x14ac:dyDescent="0.3">
      <c r="B5" s="60"/>
      <c r="C5" s="55" t="s">
        <v>14</v>
      </c>
      <c r="D5" s="56" t="s">
        <v>12</v>
      </c>
      <c r="E5" s="56" t="s">
        <v>12</v>
      </c>
      <c r="F5" s="57" t="s">
        <v>15</v>
      </c>
      <c r="G5" s="58">
        <v>0</v>
      </c>
      <c r="H5" s="58">
        <v>0</v>
      </c>
      <c r="I5" s="58">
        <v>0</v>
      </c>
    </row>
    <row r="6" spans="1:10" ht="15" customHeight="1" x14ac:dyDescent="0.3">
      <c r="B6" s="60"/>
      <c r="C6" s="61" t="s">
        <v>16</v>
      </c>
      <c r="D6" s="56" t="s">
        <v>12</v>
      </c>
      <c r="E6" s="56" t="s">
        <v>12</v>
      </c>
      <c r="F6" s="57" t="s">
        <v>17</v>
      </c>
      <c r="G6" s="58">
        <v>0</v>
      </c>
      <c r="H6" s="58">
        <v>0</v>
      </c>
      <c r="I6" s="58">
        <v>0</v>
      </c>
      <c r="J6" s="59"/>
    </row>
    <row r="7" spans="1:10" ht="15" customHeight="1" x14ac:dyDescent="0.3">
      <c r="B7" s="60"/>
      <c r="C7" s="61" t="s">
        <v>18</v>
      </c>
      <c r="D7" s="56" t="s">
        <v>12</v>
      </c>
      <c r="E7" s="56" t="s">
        <v>12</v>
      </c>
      <c r="F7" s="57" t="s">
        <v>19</v>
      </c>
      <c r="G7" s="58">
        <v>0</v>
      </c>
      <c r="H7" s="58">
        <v>0</v>
      </c>
      <c r="I7" s="58">
        <v>0</v>
      </c>
      <c r="J7" s="59"/>
    </row>
    <row r="8" spans="1:10" ht="15" customHeight="1" x14ac:dyDescent="0.3">
      <c r="A8" s="62"/>
      <c r="B8" s="62"/>
      <c r="C8" s="61" t="s">
        <v>20</v>
      </c>
      <c r="D8" s="56" t="s">
        <v>12</v>
      </c>
      <c r="E8" s="56" t="s">
        <v>12</v>
      </c>
      <c r="F8" s="57" t="s">
        <v>21</v>
      </c>
      <c r="G8" s="58">
        <v>0</v>
      </c>
      <c r="H8" s="58">
        <v>0</v>
      </c>
      <c r="I8" s="58">
        <v>0</v>
      </c>
      <c r="J8" s="59"/>
    </row>
    <row r="9" spans="1:10" ht="15" customHeight="1" x14ac:dyDescent="0.3">
      <c r="A9" s="62"/>
      <c r="B9" s="62"/>
      <c r="C9" s="61" t="s">
        <v>22</v>
      </c>
      <c r="D9" s="56" t="s">
        <v>12</v>
      </c>
      <c r="E9" s="56" t="s">
        <v>12</v>
      </c>
      <c r="F9" s="57" t="s">
        <v>23</v>
      </c>
      <c r="G9" s="58">
        <v>749200</v>
      </c>
      <c r="H9" s="58">
        <v>829282</v>
      </c>
      <c r="I9" s="58">
        <v>621666.16</v>
      </c>
      <c r="J9" s="59"/>
    </row>
    <row r="10" spans="1:10" ht="15" customHeight="1" x14ac:dyDescent="0.3">
      <c r="A10" s="62"/>
      <c r="B10" s="62"/>
      <c r="C10" s="61"/>
      <c r="D10" s="56"/>
      <c r="E10" s="56"/>
      <c r="F10" s="78" t="s">
        <v>24</v>
      </c>
      <c r="G10" s="58">
        <v>592000</v>
      </c>
      <c r="H10" s="58">
        <v>611240</v>
      </c>
      <c r="I10" s="58">
        <v>461980</v>
      </c>
      <c r="J10" s="59"/>
    </row>
    <row r="11" spans="1:10" ht="15" customHeight="1" x14ac:dyDescent="0.3">
      <c r="A11" s="62"/>
      <c r="B11" s="62"/>
      <c r="C11" s="61"/>
      <c r="D11" s="56"/>
      <c r="E11" s="56"/>
      <c r="F11" s="79" t="s">
        <v>25</v>
      </c>
      <c r="G11" s="58">
        <v>0</v>
      </c>
      <c r="H11" s="58">
        <v>38758</v>
      </c>
      <c r="I11" s="58">
        <v>25604.639999999999</v>
      </c>
      <c r="J11" s="59"/>
    </row>
    <row r="12" spans="1:10" ht="15" customHeight="1" x14ac:dyDescent="0.3">
      <c r="A12" s="62"/>
      <c r="B12" s="62"/>
      <c r="C12" s="61" t="s">
        <v>26</v>
      </c>
      <c r="D12" s="56" t="s">
        <v>12</v>
      </c>
      <c r="E12" s="56" t="s">
        <v>12</v>
      </c>
      <c r="F12" s="57" t="s">
        <v>27</v>
      </c>
      <c r="G12" s="58">
        <v>240540</v>
      </c>
      <c r="H12" s="58">
        <v>232240</v>
      </c>
      <c r="I12" s="58">
        <v>190346.09</v>
      </c>
      <c r="J12" s="59"/>
    </row>
    <row r="13" spans="1:10" ht="15" customHeight="1" x14ac:dyDescent="0.3">
      <c r="A13" s="62"/>
      <c r="B13" s="62"/>
      <c r="C13" s="61" t="s">
        <v>28</v>
      </c>
      <c r="D13" s="56" t="s">
        <v>12</v>
      </c>
      <c r="E13" s="56" t="s">
        <v>12</v>
      </c>
      <c r="F13" s="57" t="s">
        <v>29</v>
      </c>
      <c r="G13" s="58">
        <v>10000</v>
      </c>
      <c r="H13" s="58">
        <v>11000</v>
      </c>
      <c r="I13" s="58">
        <v>10895.2</v>
      </c>
      <c r="J13" s="63"/>
    </row>
    <row r="14" spans="1:10" ht="15" customHeight="1" x14ac:dyDescent="0.3">
      <c r="A14" s="62"/>
      <c r="B14" s="62"/>
      <c r="C14" s="61" t="s">
        <v>30</v>
      </c>
      <c r="D14" s="56" t="s">
        <v>12</v>
      </c>
      <c r="E14" s="56" t="s">
        <v>12</v>
      </c>
      <c r="F14" s="57" t="s">
        <v>31</v>
      </c>
      <c r="G14" s="64">
        <v>0</v>
      </c>
      <c r="H14" s="58">
        <v>0</v>
      </c>
      <c r="I14" s="58">
        <v>0</v>
      </c>
      <c r="J14" s="59"/>
    </row>
    <row r="15" spans="1:10" ht="15" customHeight="1" x14ac:dyDescent="0.3">
      <c r="A15" s="62"/>
      <c r="B15" s="62"/>
      <c r="C15" s="61" t="s">
        <v>32</v>
      </c>
      <c r="D15" s="56" t="s">
        <v>12</v>
      </c>
      <c r="E15" s="56" t="s">
        <v>12</v>
      </c>
      <c r="F15" s="57" t="s">
        <v>33</v>
      </c>
      <c r="G15" s="64">
        <v>0</v>
      </c>
      <c r="H15" s="58">
        <v>3500</v>
      </c>
      <c r="I15" s="58">
        <v>3161.7</v>
      </c>
      <c r="J15" s="59"/>
    </row>
    <row r="16" spans="1:10" ht="15" customHeight="1" x14ac:dyDescent="0.3">
      <c r="A16" s="62"/>
      <c r="B16" s="62"/>
      <c r="C16" s="61"/>
      <c r="D16" s="56"/>
      <c r="E16" s="56"/>
      <c r="F16" s="80" t="s">
        <v>24</v>
      </c>
      <c r="G16" s="64">
        <v>0</v>
      </c>
      <c r="H16" s="58">
        <v>3500</v>
      </c>
      <c r="I16" s="58">
        <v>3161.7</v>
      </c>
      <c r="J16" s="59"/>
    </row>
    <row r="17" spans="1:10" ht="15" customHeight="1" x14ac:dyDescent="0.3">
      <c r="A17" s="62"/>
      <c r="B17" s="62"/>
      <c r="C17" s="61"/>
      <c r="D17" s="56"/>
      <c r="E17" s="56"/>
      <c r="F17" s="81" t="s">
        <v>25</v>
      </c>
      <c r="G17" s="64">
        <v>0</v>
      </c>
      <c r="H17" s="58">
        <v>0</v>
      </c>
      <c r="I17" s="58">
        <v>0</v>
      </c>
      <c r="J17" s="59"/>
    </row>
    <row r="18" spans="1:10" ht="15" customHeight="1" x14ac:dyDescent="0.3">
      <c r="A18" s="62"/>
      <c r="B18" s="62"/>
      <c r="C18" s="61" t="s">
        <v>34</v>
      </c>
      <c r="D18" s="56" t="s">
        <v>12</v>
      </c>
      <c r="E18" s="56" t="s">
        <v>12</v>
      </c>
      <c r="F18" s="57" t="s">
        <v>35</v>
      </c>
      <c r="G18" s="64">
        <v>0</v>
      </c>
      <c r="H18" s="58">
        <v>0</v>
      </c>
      <c r="I18" s="58">
        <v>0</v>
      </c>
      <c r="J18" s="59"/>
    </row>
    <row r="19" spans="1:10" ht="15" customHeight="1" x14ac:dyDescent="0.3">
      <c r="A19" s="62"/>
      <c r="B19" s="62"/>
      <c r="C19" s="61" t="s">
        <v>36</v>
      </c>
      <c r="D19" s="56" t="s">
        <v>12</v>
      </c>
      <c r="E19" s="56" t="s">
        <v>12</v>
      </c>
      <c r="F19" s="57" t="s">
        <v>37</v>
      </c>
      <c r="G19" s="64">
        <v>0</v>
      </c>
      <c r="H19" s="58">
        <v>0</v>
      </c>
      <c r="I19" s="58">
        <v>0</v>
      </c>
      <c r="J19" s="59"/>
    </row>
    <row r="20" spans="1:10" ht="15" customHeight="1" x14ac:dyDescent="0.3">
      <c r="A20" s="62"/>
      <c r="B20" s="62"/>
      <c r="C20" s="61" t="s">
        <v>38</v>
      </c>
      <c r="D20" s="56" t="s">
        <v>12</v>
      </c>
      <c r="E20" s="56" t="s">
        <v>12</v>
      </c>
      <c r="F20" s="57" t="s">
        <v>39</v>
      </c>
      <c r="G20" s="64">
        <v>0</v>
      </c>
      <c r="H20" s="58">
        <v>0</v>
      </c>
      <c r="I20" s="58">
        <v>0</v>
      </c>
      <c r="J20" s="59"/>
    </row>
    <row r="21" spans="1:10" ht="15" customHeight="1" x14ac:dyDescent="0.3">
      <c r="A21" s="65"/>
      <c r="B21" s="60"/>
      <c r="C21" s="61" t="s">
        <v>40</v>
      </c>
      <c r="D21" s="56" t="s">
        <v>12</v>
      </c>
      <c r="E21" s="56" t="s">
        <v>12</v>
      </c>
      <c r="F21" s="57" t="s">
        <v>41</v>
      </c>
      <c r="G21" s="64">
        <v>0</v>
      </c>
      <c r="H21" s="58">
        <v>0</v>
      </c>
      <c r="I21" s="58">
        <v>0</v>
      </c>
      <c r="J21" s="59"/>
    </row>
    <row r="22" spans="1:10" ht="15" customHeight="1" x14ac:dyDescent="0.3">
      <c r="A22" s="65"/>
      <c r="B22" s="60"/>
      <c r="C22" s="61" t="s">
        <v>42</v>
      </c>
      <c r="D22" s="56" t="s">
        <v>12</v>
      </c>
      <c r="E22" s="56" t="s">
        <v>12</v>
      </c>
      <c r="F22" s="57" t="s">
        <v>43</v>
      </c>
      <c r="G22" s="64">
        <v>1000</v>
      </c>
      <c r="H22" s="58">
        <v>8000</v>
      </c>
      <c r="I22" s="58">
        <v>7106.93</v>
      </c>
      <c r="J22" s="59"/>
    </row>
    <row r="23" spans="1:10" ht="15" customHeight="1" x14ac:dyDescent="0.3">
      <c r="A23" s="65"/>
      <c r="B23" s="60"/>
      <c r="C23" s="66" t="s">
        <v>44</v>
      </c>
      <c r="D23" s="67" t="s">
        <v>12</v>
      </c>
      <c r="E23" s="67" t="s">
        <v>12</v>
      </c>
      <c r="F23" s="68" t="s">
        <v>45</v>
      </c>
      <c r="G23" s="64">
        <v>0</v>
      </c>
      <c r="H23" s="58">
        <v>44037</v>
      </c>
      <c r="I23" s="58">
        <v>44036.39</v>
      </c>
      <c r="J23" s="59"/>
    </row>
    <row r="24" spans="1:10" ht="15" customHeight="1" x14ac:dyDescent="0.3">
      <c r="A24" s="65"/>
      <c r="B24" s="122" t="s">
        <v>97</v>
      </c>
      <c r="C24" s="123"/>
      <c r="D24" s="123"/>
      <c r="E24" s="123"/>
      <c r="F24" s="124"/>
      <c r="G24" s="69">
        <f>+SUM(G4:G23)-G16-G17-G10-G11</f>
        <v>1000740</v>
      </c>
      <c r="H24" s="70">
        <f>+SUM(H4:H23)-H16-H17-H10-H11</f>
        <v>1128059</v>
      </c>
      <c r="I24" s="70">
        <f>+SUM(I4:I23)-I16-I17-I10-I11</f>
        <v>877212.46999999986</v>
      </c>
      <c r="J24" s="59"/>
    </row>
    <row r="25" spans="1:10" ht="15.9" customHeight="1" thickBot="1" x14ac:dyDescent="0.35">
      <c r="A25" s="82" t="s">
        <v>116</v>
      </c>
      <c r="B25" s="82"/>
      <c r="C25" s="83"/>
      <c r="D25" s="83"/>
      <c r="E25" s="83"/>
      <c r="F25" s="83"/>
      <c r="G25" s="71">
        <f>G24</f>
        <v>1000740</v>
      </c>
      <c r="H25" s="71">
        <f t="shared" ref="H25:I25" si="0">H24</f>
        <v>1128059</v>
      </c>
      <c r="I25" s="71">
        <f t="shared" si="0"/>
        <v>877212.46999999986</v>
      </c>
    </row>
    <row r="27" spans="1:10" x14ac:dyDescent="0.3">
      <c r="H27" s="84"/>
      <c r="I27" s="84"/>
    </row>
    <row r="28" spans="1:10" x14ac:dyDescent="0.3">
      <c r="H28" s="84"/>
    </row>
    <row r="29" spans="1:10" x14ac:dyDescent="0.3">
      <c r="G29" s="84"/>
      <c r="H29" s="84"/>
    </row>
  </sheetData>
  <mergeCells count="1">
    <mergeCell ref="B24:F24"/>
  </mergeCells>
  <pageMargins left="0.7" right="0.7" top="0.75" bottom="0.75" header="0.3" footer="0.3"/>
  <ignoredErrors>
    <ignoredError sqref="C4:E2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10D8-CDEF-4FF9-8E9A-A43D2E9F946A}">
  <dimension ref="A1:L70"/>
  <sheetViews>
    <sheetView workbookViewId="0">
      <selection activeCell="A2" sqref="A2"/>
    </sheetView>
  </sheetViews>
  <sheetFormatPr defaultColWidth="20" defaultRowHeight="13.2" x14ac:dyDescent="0.3"/>
  <cols>
    <col min="1" max="1" width="17.44140625" style="1" customWidth="1"/>
    <col min="2" max="2" width="15.6640625" style="1" customWidth="1"/>
    <col min="3" max="3" width="7.44140625" style="1" bestFit="1" customWidth="1"/>
    <col min="4" max="5" width="6.33203125" style="1" customWidth="1"/>
    <col min="6" max="6" width="29.88671875" style="1" customWidth="1"/>
    <col min="7" max="9" width="12.33203125" style="1" customWidth="1"/>
    <col min="10" max="11" width="7.6640625" style="1" customWidth="1"/>
    <col min="12" max="16384" width="20" style="1"/>
  </cols>
  <sheetData>
    <row r="1" spans="1:11" ht="15" customHeight="1" x14ac:dyDescent="0.3">
      <c r="A1" s="85" t="s">
        <v>74</v>
      </c>
      <c r="B1" s="86"/>
      <c r="C1" s="86"/>
      <c r="D1" s="86"/>
      <c r="E1" s="86"/>
      <c r="F1" s="86"/>
      <c r="G1" s="86"/>
      <c r="H1" s="86"/>
      <c r="I1" s="86"/>
    </row>
    <row r="2" spans="1:11" ht="15" customHeight="1" thickBot="1" x14ac:dyDescent="0.35">
      <c r="I2" s="87" t="s">
        <v>1</v>
      </c>
    </row>
    <row r="3" spans="1:11" ht="31.5" customHeight="1" thickBot="1" x14ac:dyDescent="0.35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7</v>
      </c>
      <c r="G3" s="3" t="s">
        <v>8</v>
      </c>
      <c r="H3" s="3" t="s">
        <v>9</v>
      </c>
      <c r="I3" s="3" t="s">
        <v>131</v>
      </c>
    </row>
    <row r="4" spans="1:11" ht="15" customHeight="1" x14ac:dyDescent="0.3">
      <c r="A4" s="35" t="s">
        <v>122</v>
      </c>
      <c r="B4" s="25" t="s">
        <v>75</v>
      </c>
      <c r="C4" s="5" t="s">
        <v>11</v>
      </c>
      <c r="D4" s="6" t="s">
        <v>12</v>
      </c>
      <c r="E4" s="6" t="s">
        <v>12</v>
      </c>
      <c r="F4" s="7" t="s">
        <v>13</v>
      </c>
      <c r="G4" s="40">
        <v>0</v>
      </c>
      <c r="H4" s="40">
        <v>0</v>
      </c>
      <c r="I4" s="40">
        <v>0</v>
      </c>
    </row>
    <row r="5" spans="1:11" ht="15" customHeight="1" x14ac:dyDescent="0.3">
      <c r="A5" s="38"/>
      <c r="B5" s="31"/>
      <c r="C5" s="11" t="s">
        <v>14</v>
      </c>
      <c r="D5" s="12" t="s">
        <v>12</v>
      </c>
      <c r="E5" s="12" t="s">
        <v>12</v>
      </c>
      <c r="F5" s="13" t="s">
        <v>15</v>
      </c>
      <c r="G5" s="9">
        <v>0</v>
      </c>
      <c r="H5" s="9">
        <v>0</v>
      </c>
      <c r="I5" s="9">
        <v>0</v>
      </c>
      <c r="J5" s="9"/>
      <c r="K5" s="9"/>
    </row>
    <row r="6" spans="1:11" ht="15" customHeight="1" x14ac:dyDescent="0.3">
      <c r="A6" s="38"/>
      <c r="B6" s="31"/>
      <c r="C6" s="14" t="s">
        <v>16</v>
      </c>
      <c r="D6" s="12" t="s">
        <v>12</v>
      </c>
      <c r="E6" s="12" t="s">
        <v>12</v>
      </c>
      <c r="F6" s="13" t="s">
        <v>17</v>
      </c>
      <c r="G6" s="9">
        <v>0</v>
      </c>
      <c r="H6" s="9">
        <v>0</v>
      </c>
      <c r="I6" s="9">
        <v>0</v>
      </c>
    </row>
    <row r="7" spans="1:11" ht="15" customHeight="1" x14ac:dyDescent="0.3">
      <c r="A7" s="38"/>
      <c r="B7" s="31"/>
      <c r="C7" s="14" t="s">
        <v>18</v>
      </c>
      <c r="D7" s="12" t="s">
        <v>12</v>
      </c>
      <c r="E7" s="12" t="s">
        <v>12</v>
      </c>
      <c r="F7" s="13" t="s">
        <v>19</v>
      </c>
      <c r="G7" s="9">
        <v>55269</v>
      </c>
      <c r="H7" s="9">
        <v>180000</v>
      </c>
      <c r="I7" s="9">
        <v>174023.39</v>
      </c>
    </row>
    <row r="8" spans="1:11" ht="15" customHeight="1" x14ac:dyDescent="0.3">
      <c r="A8" s="15"/>
      <c r="B8" s="10"/>
      <c r="C8" s="14" t="s">
        <v>20</v>
      </c>
      <c r="D8" s="12" t="s">
        <v>12</v>
      </c>
      <c r="E8" s="12" t="s">
        <v>12</v>
      </c>
      <c r="F8" s="13" t="s">
        <v>21</v>
      </c>
      <c r="G8" s="9">
        <v>285</v>
      </c>
      <c r="H8" s="9">
        <v>285</v>
      </c>
      <c r="I8" s="9">
        <v>135.63999999999999</v>
      </c>
    </row>
    <row r="9" spans="1:11" ht="15" customHeight="1" x14ac:dyDescent="0.3">
      <c r="A9" s="15"/>
      <c r="B9" s="10"/>
      <c r="C9" s="14" t="s">
        <v>22</v>
      </c>
      <c r="D9" s="12" t="s">
        <v>12</v>
      </c>
      <c r="E9" s="12" t="s">
        <v>12</v>
      </c>
      <c r="F9" s="13" t="s">
        <v>23</v>
      </c>
      <c r="G9" s="9">
        <v>139859611</v>
      </c>
      <c r="H9" s="9">
        <v>146320000</v>
      </c>
      <c r="I9" s="9">
        <v>145878607.06</v>
      </c>
    </row>
    <row r="10" spans="1:11" ht="15" customHeight="1" x14ac:dyDescent="0.3">
      <c r="A10" s="15"/>
      <c r="B10" s="10"/>
      <c r="C10" s="14"/>
      <c r="D10" s="12"/>
      <c r="E10" s="12"/>
      <c r="F10" s="110" t="s">
        <v>24</v>
      </c>
      <c r="G10" s="9">
        <v>138020000</v>
      </c>
      <c r="H10" s="9">
        <v>143820000</v>
      </c>
      <c r="I10" s="9">
        <v>143809455.91</v>
      </c>
    </row>
    <row r="11" spans="1:11" ht="15" customHeight="1" x14ac:dyDescent="0.3">
      <c r="A11" s="15"/>
      <c r="B11" s="10"/>
      <c r="C11" s="14"/>
      <c r="D11" s="12"/>
      <c r="E11" s="12"/>
      <c r="F11" s="111" t="s">
        <v>25</v>
      </c>
      <c r="G11" s="9">
        <v>0</v>
      </c>
      <c r="H11" s="9">
        <v>0</v>
      </c>
      <c r="I11" s="9">
        <v>0</v>
      </c>
    </row>
    <row r="12" spans="1:11" ht="15" customHeight="1" x14ac:dyDescent="0.3">
      <c r="A12" s="15"/>
      <c r="B12" s="10"/>
      <c r="C12" s="14" t="s">
        <v>26</v>
      </c>
      <c r="D12" s="12" t="s">
        <v>12</v>
      </c>
      <c r="E12" s="12" t="s">
        <v>12</v>
      </c>
      <c r="F12" s="13" t="s">
        <v>27</v>
      </c>
      <c r="G12" s="9">
        <v>1016055</v>
      </c>
      <c r="H12" s="9">
        <v>1153055</v>
      </c>
      <c r="I12" s="9">
        <v>784254.35</v>
      </c>
    </row>
    <row r="13" spans="1:11" ht="15" customHeight="1" x14ac:dyDescent="0.3">
      <c r="A13" s="15"/>
      <c r="B13" s="10"/>
      <c r="C13" s="14" t="s">
        <v>28</v>
      </c>
      <c r="D13" s="12" t="s">
        <v>12</v>
      </c>
      <c r="E13" s="12" t="s">
        <v>12</v>
      </c>
      <c r="F13" s="13" t="s">
        <v>29</v>
      </c>
      <c r="G13" s="9">
        <v>721424</v>
      </c>
      <c r="H13" s="9">
        <v>721424</v>
      </c>
      <c r="I13" s="9">
        <v>133919.59</v>
      </c>
    </row>
    <row r="14" spans="1:11" ht="15" customHeight="1" x14ac:dyDescent="0.3">
      <c r="A14" s="15"/>
      <c r="B14" s="10"/>
      <c r="C14" s="14" t="s">
        <v>30</v>
      </c>
      <c r="D14" s="12" t="s">
        <v>12</v>
      </c>
      <c r="E14" s="12" t="s">
        <v>12</v>
      </c>
      <c r="F14" s="13" t="s">
        <v>31</v>
      </c>
      <c r="G14" s="8">
        <v>0</v>
      </c>
      <c r="H14" s="9">
        <v>0</v>
      </c>
      <c r="I14" s="9">
        <v>0</v>
      </c>
    </row>
    <row r="15" spans="1:11" ht="15" customHeight="1" x14ac:dyDescent="0.3">
      <c r="A15" s="15"/>
      <c r="B15" s="10"/>
      <c r="C15" s="14" t="s">
        <v>32</v>
      </c>
      <c r="D15" s="12" t="s">
        <v>12</v>
      </c>
      <c r="E15" s="12" t="s">
        <v>12</v>
      </c>
      <c r="F15" s="13" t="s">
        <v>33</v>
      </c>
      <c r="G15" s="8">
        <v>0</v>
      </c>
      <c r="H15" s="9">
        <v>3918797</v>
      </c>
      <c r="I15" s="9">
        <v>674873.63</v>
      </c>
    </row>
    <row r="16" spans="1:11" ht="15" customHeight="1" x14ac:dyDescent="0.3">
      <c r="A16" s="15"/>
      <c r="B16" s="10"/>
      <c r="C16" s="14"/>
      <c r="D16" s="12"/>
      <c r="E16" s="12"/>
      <c r="F16" s="112" t="s">
        <v>24</v>
      </c>
      <c r="G16" s="8">
        <v>0</v>
      </c>
      <c r="H16" s="9">
        <v>3918797</v>
      </c>
      <c r="I16" s="9">
        <v>674873.63</v>
      </c>
    </row>
    <row r="17" spans="1:11" ht="15" customHeight="1" x14ac:dyDescent="0.3">
      <c r="A17" s="15"/>
      <c r="B17" s="10"/>
      <c r="C17" s="14"/>
      <c r="D17" s="12"/>
      <c r="E17" s="12"/>
      <c r="F17" s="113" t="s">
        <v>25</v>
      </c>
      <c r="G17" s="8">
        <v>0</v>
      </c>
      <c r="H17" s="9">
        <v>0</v>
      </c>
      <c r="I17" s="9">
        <v>0</v>
      </c>
    </row>
    <row r="18" spans="1:11" ht="15" customHeight="1" x14ac:dyDescent="0.3">
      <c r="A18" s="15"/>
      <c r="B18" s="10"/>
      <c r="C18" s="14" t="s">
        <v>34</v>
      </c>
      <c r="D18" s="12" t="s">
        <v>12</v>
      </c>
      <c r="E18" s="12" t="s">
        <v>12</v>
      </c>
      <c r="F18" s="13" t="s">
        <v>35</v>
      </c>
      <c r="G18" s="8">
        <v>0</v>
      </c>
      <c r="H18" s="9">
        <v>0</v>
      </c>
      <c r="I18" s="9">
        <v>0</v>
      </c>
    </row>
    <row r="19" spans="1:11" ht="15" customHeight="1" x14ac:dyDescent="0.3">
      <c r="A19" s="15"/>
      <c r="B19" s="10"/>
      <c r="C19" s="14" t="s">
        <v>36</v>
      </c>
      <c r="D19" s="12" t="s">
        <v>12</v>
      </c>
      <c r="E19" s="12" t="s">
        <v>12</v>
      </c>
      <c r="F19" s="13" t="s">
        <v>37</v>
      </c>
      <c r="G19" s="8">
        <v>0</v>
      </c>
      <c r="H19" s="9">
        <v>0</v>
      </c>
      <c r="I19" s="9">
        <v>0</v>
      </c>
    </row>
    <row r="20" spans="1:11" ht="15" customHeight="1" x14ac:dyDescent="0.3">
      <c r="A20" s="15"/>
      <c r="B20" s="10"/>
      <c r="C20" s="14" t="s">
        <v>38</v>
      </c>
      <c r="D20" s="12" t="s">
        <v>12</v>
      </c>
      <c r="E20" s="12" t="s">
        <v>12</v>
      </c>
      <c r="F20" s="13" t="s">
        <v>39</v>
      </c>
      <c r="G20" s="8">
        <v>1000</v>
      </c>
      <c r="H20" s="9">
        <v>1000</v>
      </c>
      <c r="I20" s="9">
        <v>0</v>
      </c>
    </row>
    <row r="21" spans="1:11" ht="15" customHeight="1" x14ac:dyDescent="0.3">
      <c r="A21" s="15"/>
      <c r="B21" s="10"/>
      <c r="C21" s="14" t="s">
        <v>40</v>
      </c>
      <c r="D21" s="12" t="s">
        <v>12</v>
      </c>
      <c r="E21" s="12" t="s">
        <v>12</v>
      </c>
      <c r="F21" s="13" t="s">
        <v>41</v>
      </c>
      <c r="G21" s="8">
        <v>0</v>
      </c>
      <c r="H21" s="9">
        <v>0</v>
      </c>
      <c r="I21" s="9">
        <v>0</v>
      </c>
    </row>
    <row r="22" spans="1:11" ht="15" customHeight="1" x14ac:dyDescent="0.3">
      <c r="A22" s="15"/>
      <c r="B22" s="10"/>
      <c r="C22" s="14" t="s">
        <v>42</v>
      </c>
      <c r="D22" s="12" t="s">
        <v>12</v>
      </c>
      <c r="E22" s="12" t="s">
        <v>12</v>
      </c>
      <c r="F22" s="13" t="s">
        <v>43</v>
      </c>
      <c r="G22" s="8">
        <v>100000</v>
      </c>
      <c r="H22" s="9">
        <v>300000</v>
      </c>
      <c r="I22" s="9">
        <v>169631.78</v>
      </c>
    </row>
    <row r="23" spans="1:11" ht="15" customHeight="1" x14ac:dyDescent="0.3">
      <c r="A23" s="15"/>
      <c r="B23" s="10"/>
      <c r="C23" s="16" t="s">
        <v>44</v>
      </c>
      <c r="D23" s="17" t="s">
        <v>12</v>
      </c>
      <c r="E23" s="17" t="s">
        <v>12</v>
      </c>
      <c r="F23" s="18" t="s">
        <v>45</v>
      </c>
      <c r="G23" s="8">
        <v>0</v>
      </c>
      <c r="H23" s="9">
        <v>5362395</v>
      </c>
      <c r="I23" s="9">
        <v>5362393.13</v>
      </c>
      <c r="J23" s="9"/>
      <c r="K23" s="9"/>
    </row>
    <row r="24" spans="1:11" ht="15.9" customHeight="1" x14ac:dyDescent="0.3">
      <c r="A24" s="15"/>
      <c r="B24" s="125" t="s">
        <v>76</v>
      </c>
      <c r="C24" s="130"/>
      <c r="D24" s="130"/>
      <c r="E24" s="130"/>
      <c r="F24" s="126"/>
      <c r="G24" s="23">
        <f>+SUM(G4:G23)-G16-G17-G10-G11</f>
        <v>141753644</v>
      </c>
      <c r="H24" s="23">
        <f>+SUM(H4:H23)-H16-H17-H10-H11</f>
        <v>157956956</v>
      </c>
      <c r="I24" s="23">
        <f>+SUM(I4:I23)-I16-I17-I10-I11</f>
        <v>153177838.56999996</v>
      </c>
    </row>
    <row r="25" spans="1:11" ht="15" customHeight="1" x14ac:dyDescent="0.3">
      <c r="B25" s="25" t="s">
        <v>77</v>
      </c>
      <c r="C25" s="11" t="s">
        <v>11</v>
      </c>
      <c r="D25" s="12" t="s">
        <v>12</v>
      </c>
      <c r="E25" s="12" t="s">
        <v>12</v>
      </c>
      <c r="F25" s="13" t="s">
        <v>13</v>
      </c>
      <c r="G25" s="9">
        <v>0</v>
      </c>
      <c r="H25" s="9">
        <v>0</v>
      </c>
      <c r="I25" s="9">
        <v>0</v>
      </c>
      <c r="J25" s="27"/>
    </row>
    <row r="26" spans="1:11" ht="15" customHeight="1" x14ac:dyDescent="0.3">
      <c r="B26" s="10"/>
      <c r="C26" s="11" t="s">
        <v>14</v>
      </c>
      <c r="D26" s="12" t="s">
        <v>12</v>
      </c>
      <c r="E26" s="12" t="s">
        <v>12</v>
      </c>
      <c r="F26" s="13" t="s">
        <v>15</v>
      </c>
      <c r="G26" s="9">
        <v>0</v>
      </c>
      <c r="H26" s="9">
        <v>0</v>
      </c>
      <c r="I26" s="9">
        <v>0</v>
      </c>
    </row>
    <row r="27" spans="1:11" ht="15" customHeight="1" x14ac:dyDescent="0.3">
      <c r="B27" s="10"/>
      <c r="C27" s="14" t="s">
        <v>16</v>
      </c>
      <c r="D27" s="12" t="s">
        <v>12</v>
      </c>
      <c r="E27" s="12" t="s">
        <v>12</v>
      </c>
      <c r="F27" s="13" t="s">
        <v>17</v>
      </c>
      <c r="G27" s="9">
        <v>0</v>
      </c>
      <c r="H27" s="9">
        <v>0</v>
      </c>
      <c r="I27" s="9">
        <v>0</v>
      </c>
      <c r="J27" s="27"/>
    </row>
    <row r="28" spans="1:11" ht="15" customHeight="1" x14ac:dyDescent="0.3">
      <c r="B28" s="10"/>
      <c r="C28" s="14" t="s">
        <v>18</v>
      </c>
      <c r="D28" s="12" t="s">
        <v>12</v>
      </c>
      <c r="E28" s="12" t="s">
        <v>12</v>
      </c>
      <c r="F28" s="13" t="s">
        <v>19</v>
      </c>
      <c r="G28" s="9">
        <v>137268</v>
      </c>
      <c r="H28" s="9">
        <v>140315</v>
      </c>
      <c r="I28" s="9">
        <v>140314.16</v>
      </c>
      <c r="J28" s="27"/>
    </row>
    <row r="29" spans="1:11" ht="15" customHeight="1" x14ac:dyDescent="0.3">
      <c r="A29" s="31"/>
      <c r="B29" s="31"/>
      <c r="C29" s="14" t="s">
        <v>20</v>
      </c>
      <c r="D29" s="12" t="s">
        <v>12</v>
      </c>
      <c r="E29" s="12" t="s">
        <v>12</v>
      </c>
      <c r="F29" s="13" t="s">
        <v>21</v>
      </c>
      <c r="G29" s="9">
        <v>0</v>
      </c>
      <c r="H29" s="9">
        <v>6000</v>
      </c>
      <c r="I29" s="9">
        <v>5445</v>
      </c>
      <c r="J29" s="27"/>
    </row>
    <row r="30" spans="1:11" ht="15" customHeight="1" x14ac:dyDescent="0.3">
      <c r="A30" s="31"/>
      <c r="B30" s="31"/>
      <c r="C30" s="14" t="s">
        <v>22</v>
      </c>
      <c r="D30" s="12" t="s">
        <v>12</v>
      </c>
      <c r="E30" s="12" t="s">
        <v>12</v>
      </c>
      <c r="F30" s="13" t="s">
        <v>23</v>
      </c>
      <c r="G30" s="9">
        <v>79700447</v>
      </c>
      <c r="H30" s="9">
        <v>85016414</v>
      </c>
      <c r="I30" s="9">
        <v>85016412.269999996</v>
      </c>
      <c r="J30" s="27"/>
    </row>
    <row r="31" spans="1:11" ht="15" customHeight="1" x14ac:dyDescent="0.3">
      <c r="A31" s="31"/>
      <c r="B31" s="31"/>
      <c r="C31" s="14"/>
      <c r="D31" s="12"/>
      <c r="E31" s="12"/>
      <c r="F31" s="110" t="s">
        <v>24</v>
      </c>
      <c r="G31" s="9">
        <v>79000000</v>
      </c>
      <c r="H31" s="9">
        <v>83751790</v>
      </c>
      <c r="I31" s="9">
        <v>83751789.140000001</v>
      </c>
      <c r="J31" s="27"/>
    </row>
    <row r="32" spans="1:11" ht="15" customHeight="1" x14ac:dyDescent="0.3">
      <c r="A32" s="31"/>
      <c r="B32" s="31"/>
      <c r="C32" s="14"/>
      <c r="D32" s="12"/>
      <c r="E32" s="12"/>
      <c r="F32" s="111" t="s">
        <v>25</v>
      </c>
      <c r="G32" s="9">
        <v>0</v>
      </c>
      <c r="H32" s="9">
        <v>0</v>
      </c>
      <c r="I32" s="9">
        <v>0</v>
      </c>
      <c r="J32" s="27"/>
    </row>
    <row r="33" spans="1:12" ht="15" customHeight="1" x14ac:dyDescent="0.3">
      <c r="A33" s="31"/>
      <c r="B33" s="31"/>
      <c r="C33" s="14" t="s">
        <v>26</v>
      </c>
      <c r="D33" s="12" t="s">
        <v>12</v>
      </c>
      <c r="E33" s="12" t="s">
        <v>12</v>
      </c>
      <c r="F33" s="13" t="s">
        <v>27</v>
      </c>
      <c r="G33" s="9">
        <v>722812</v>
      </c>
      <c r="H33" s="9">
        <v>849415</v>
      </c>
      <c r="I33" s="9">
        <v>847986.6399999999</v>
      </c>
      <c r="J33" s="27"/>
    </row>
    <row r="34" spans="1:12" ht="15" customHeight="1" x14ac:dyDescent="0.3">
      <c r="A34" s="31"/>
      <c r="B34" s="31"/>
      <c r="C34" s="14" t="s">
        <v>28</v>
      </c>
      <c r="D34" s="12" t="s">
        <v>12</v>
      </c>
      <c r="E34" s="12" t="s">
        <v>12</v>
      </c>
      <c r="F34" s="13" t="s">
        <v>29</v>
      </c>
      <c r="G34" s="9">
        <v>1000001</v>
      </c>
      <c r="H34" s="9">
        <v>1325135</v>
      </c>
      <c r="I34" s="9">
        <v>1325134.8</v>
      </c>
      <c r="J34" s="41"/>
    </row>
    <row r="35" spans="1:12" ht="15" customHeight="1" x14ac:dyDescent="0.3">
      <c r="A35" s="31"/>
      <c r="B35" s="31"/>
      <c r="C35" s="14" t="s">
        <v>30</v>
      </c>
      <c r="D35" s="12" t="s">
        <v>12</v>
      </c>
      <c r="E35" s="12" t="s">
        <v>12</v>
      </c>
      <c r="F35" s="13" t="s">
        <v>31</v>
      </c>
      <c r="G35" s="8">
        <v>0</v>
      </c>
      <c r="H35" s="9">
        <v>12682</v>
      </c>
      <c r="I35" s="9">
        <v>12681.6</v>
      </c>
      <c r="J35" s="27"/>
    </row>
    <row r="36" spans="1:12" ht="15" customHeight="1" x14ac:dyDescent="0.3">
      <c r="A36" s="31"/>
      <c r="B36" s="31"/>
      <c r="C36" s="14" t="s">
        <v>32</v>
      </c>
      <c r="D36" s="12" t="s">
        <v>12</v>
      </c>
      <c r="E36" s="12" t="s">
        <v>12</v>
      </c>
      <c r="F36" s="13" t="s">
        <v>33</v>
      </c>
      <c r="G36" s="8">
        <v>0</v>
      </c>
      <c r="H36" s="9">
        <v>3410133</v>
      </c>
      <c r="I36" s="9">
        <v>2001023.23</v>
      </c>
      <c r="J36" s="27"/>
    </row>
    <row r="37" spans="1:12" ht="15" customHeight="1" x14ac:dyDescent="0.3">
      <c r="A37" s="31"/>
      <c r="B37" s="31"/>
      <c r="C37" s="14"/>
      <c r="D37" s="12"/>
      <c r="E37" s="12"/>
      <c r="F37" s="112" t="s">
        <v>24</v>
      </c>
      <c r="G37" s="8">
        <v>0</v>
      </c>
      <c r="H37" s="9">
        <v>3264016</v>
      </c>
      <c r="I37" s="9">
        <v>1867012</v>
      </c>
      <c r="J37" s="27"/>
    </row>
    <row r="38" spans="1:12" ht="15" customHeight="1" x14ac:dyDescent="0.3">
      <c r="A38" s="31"/>
      <c r="B38" s="31"/>
      <c r="C38" s="14"/>
      <c r="D38" s="12"/>
      <c r="E38" s="12"/>
      <c r="F38" s="113" t="s">
        <v>25</v>
      </c>
      <c r="G38" s="8">
        <v>0</v>
      </c>
      <c r="H38" s="9">
        <v>134012</v>
      </c>
      <c r="I38" s="9">
        <v>134011.23000000001</v>
      </c>
      <c r="J38" s="27"/>
    </row>
    <row r="39" spans="1:12" ht="15" customHeight="1" x14ac:dyDescent="0.3">
      <c r="A39" s="31"/>
      <c r="B39" s="31"/>
      <c r="C39" s="14" t="s">
        <v>34</v>
      </c>
      <c r="D39" s="12" t="s">
        <v>12</v>
      </c>
      <c r="E39" s="12" t="s">
        <v>12</v>
      </c>
      <c r="F39" s="13" t="s">
        <v>35</v>
      </c>
      <c r="G39" s="8">
        <v>0</v>
      </c>
      <c r="H39" s="9">
        <v>0</v>
      </c>
      <c r="I39" s="9">
        <v>0</v>
      </c>
      <c r="J39" s="27"/>
    </row>
    <row r="40" spans="1:12" ht="15" customHeight="1" x14ac:dyDescent="0.3">
      <c r="A40" s="31"/>
      <c r="B40" s="31"/>
      <c r="C40" s="14" t="s">
        <v>36</v>
      </c>
      <c r="D40" s="12" t="s">
        <v>12</v>
      </c>
      <c r="E40" s="12" t="s">
        <v>12</v>
      </c>
      <c r="F40" s="13" t="s">
        <v>37</v>
      </c>
      <c r="G40" s="8">
        <v>0</v>
      </c>
      <c r="H40" s="9">
        <v>0</v>
      </c>
      <c r="I40" s="9">
        <v>0</v>
      </c>
      <c r="J40" s="27"/>
    </row>
    <row r="41" spans="1:12" ht="15" customHeight="1" x14ac:dyDescent="0.3">
      <c r="A41" s="31"/>
      <c r="B41" s="31"/>
      <c r="C41" s="14" t="s">
        <v>38</v>
      </c>
      <c r="D41" s="12" t="s">
        <v>12</v>
      </c>
      <c r="E41" s="12" t="s">
        <v>12</v>
      </c>
      <c r="F41" s="13" t="s">
        <v>39</v>
      </c>
      <c r="G41" s="8">
        <v>0</v>
      </c>
      <c r="H41" s="9">
        <v>0</v>
      </c>
      <c r="I41" s="9">
        <v>0</v>
      </c>
      <c r="J41" s="27"/>
    </row>
    <row r="42" spans="1:12" ht="15" customHeight="1" x14ac:dyDescent="0.3">
      <c r="A42" s="24"/>
      <c r="B42" s="10"/>
      <c r="C42" s="14" t="s">
        <v>40</v>
      </c>
      <c r="D42" s="12" t="s">
        <v>12</v>
      </c>
      <c r="E42" s="12" t="s">
        <v>12</v>
      </c>
      <c r="F42" s="13" t="s">
        <v>41</v>
      </c>
      <c r="G42" s="8">
        <v>0</v>
      </c>
      <c r="H42" s="9">
        <v>0</v>
      </c>
      <c r="I42" s="9">
        <v>0</v>
      </c>
      <c r="J42" s="27"/>
    </row>
    <row r="43" spans="1:12" ht="15" customHeight="1" x14ac:dyDescent="0.3">
      <c r="A43" s="24"/>
      <c r="B43" s="10"/>
      <c r="C43" s="14" t="s">
        <v>42</v>
      </c>
      <c r="D43" s="12" t="s">
        <v>12</v>
      </c>
      <c r="E43" s="12" t="s">
        <v>12</v>
      </c>
      <c r="F43" s="13" t="s">
        <v>43</v>
      </c>
      <c r="G43" s="8">
        <v>0</v>
      </c>
      <c r="H43" s="9">
        <v>0</v>
      </c>
      <c r="I43" s="9">
        <v>0</v>
      </c>
      <c r="J43" s="27"/>
    </row>
    <row r="44" spans="1:12" ht="15" customHeight="1" x14ac:dyDescent="0.3">
      <c r="A44" s="24"/>
      <c r="B44" s="10"/>
      <c r="C44" s="16" t="s">
        <v>44</v>
      </c>
      <c r="D44" s="17" t="s">
        <v>12</v>
      </c>
      <c r="E44" s="17" t="s">
        <v>12</v>
      </c>
      <c r="F44" s="18" t="s">
        <v>45</v>
      </c>
      <c r="G44" s="8">
        <v>0</v>
      </c>
      <c r="H44" s="9">
        <v>2287230</v>
      </c>
      <c r="I44" s="9">
        <v>2287229.08</v>
      </c>
      <c r="J44" s="27"/>
    </row>
    <row r="45" spans="1:12" ht="15.9" customHeight="1" x14ac:dyDescent="0.3">
      <c r="A45" s="24"/>
      <c r="B45" s="125" t="s">
        <v>78</v>
      </c>
      <c r="C45" s="130"/>
      <c r="D45" s="130"/>
      <c r="E45" s="130"/>
      <c r="F45" s="126"/>
      <c r="G45" s="22">
        <f>+SUM(G25:G44)-G37-G38-G31-G32</f>
        <v>81560528</v>
      </c>
      <c r="H45" s="23">
        <f>+SUM(H25:H44)-H37-H38-H31-H32</f>
        <v>93047324</v>
      </c>
      <c r="I45" s="23">
        <f>+SUM(I25:I44)-I37-I38-I31-I32</f>
        <v>91636226.779999986</v>
      </c>
      <c r="J45" s="27"/>
    </row>
    <row r="46" spans="1:12" ht="15" customHeight="1" x14ac:dyDescent="0.3">
      <c r="A46" s="24"/>
      <c r="B46" s="25" t="s">
        <v>79</v>
      </c>
      <c r="C46" s="11" t="s">
        <v>11</v>
      </c>
      <c r="D46" s="12" t="s">
        <v>12</v>
      </c>
      <c r="E46" s="12" t="s">
        <v>12</v>
      </c>
      <c r="F46" s="13" t="s">
        <v>13</v>
      </c>
      <c r="G46" s="9">
        <v>0</v>
      </c>
      <c r="H46" s="9">
        <v>0</v>
      </c>
      <c r="I46" s="9">
        <v>0</v>
      </c>
      <c r="J46" s="26"/>
      <c r="K46" s="42"/>
      <c r="L46" s="42"/>
    </row>
    <row r="47" spans="1:12" ht="15" customHeight="1" x14ac:dyDescent="0.3">
      <c r="A47" s="24"/>
      <c r="B47" s="10"/>
      <c r="C47" s="11" t="s">
        <v>14</v>
      </c>
      <c r="D47" s="12" t="s">
        <v>12</v>
      </c>
      <c r="E47" s="12" t="s">
        <v>12</v>
      </c>
      <c r="F47" s="13" t="s">
        <v>15</v>
      </c>
      <c r="G47" s="9">
        <v>0</v>
      </c>
      <c r="H47" s="9">
        <v>0</v>
      </c>
      <c r="I47" s="9">
        <v>0</v>
      </c>
      <c r="J47" s="26"/>
      <c r="K47" s="42"/>
      <c r="L47" s="42"/>
    </row>
    <row r="48" spans="1:12" ht="15" customHeight="1" x14ac:dyDescent="0.3">
      <c r="A48" s="24"/>
      <c r="B48" s="10"/>
      <c r="C48" s="14" t="s">
        <v>16</v>
      </c>
      <c r="D48" s="12" t="s">
        <v>12</v>
      </c>
      <c r="E48" s="12" t="s">
        <v>12</v>
      </c>
      <c r="F48" s="13" t="s">
        <v>17</v>
      </c>
      <c r="G48" s="9">
        <v>0</v>
      </c>
      <c r="H48" s="9">
        <v>0</v>
      </c>
      <c r="I48" s="9">
        <v>0</v>
      </c>
      <c r="J48" s="26"/>
      <c r="K48" s="42"/>
      <c r="L48" s="42"/>
    </row>
    <row r="49" spans="1:12" ht="15" customHeight="1" x14ac:dyDescent="0.3">
      <c r="A49" s="24"/>
      <c r="B49" s="10"/>
      <c r="C49" s="14" t="s">
        <v>18</v>
      </c>
      <c r="D49" s="12" t="s">
        <v>12</v>
      </c>
      <c r="E49" s="12" t="s">
        <v>12</v>
      </c>
      <c r="F49" s="13" t="s">
        <v>19</v>
      </c>
      <c r="G49" s="9">
        <v>66077</v>
      </c>
      <c r="H49" s="9">
        <v>69827</v>
      </c>
      <c r="I49" s="9">
        <v>69825.600000000006</v>
      </c>
      <c r="J49" s="26"/>
      <c r="K49" s="42"/>
      <c r="L49" s="42"/>
    </row>
    <row r="50" spans="1:12" ht="15" customHeight="1" x14ac:dyDescent="0.3">
      <c r="A50" s="24"/>
      <c r="B50" s="10"/>
      <c r="C50" s="14" t="s">
        <v>20</v>
      </c>
      <c r="D50" s="12" t="s">
        <v>12</v>
      </c>
      <c r="E50" s="12" t="s">
        <v>12</v>
      </c>
      <c r="F50" s="13" t="s">
        <v>21</v>
      </c>
      <c r="G50" s="9">
        <v>0</v>
      </c>
      <c r="H50" s="9">
        <v>0</v>
      </c>
      <c r="I50" s="9">
        <v>0</v>
      </c>
      <c r="J50" s="26"/>
      <c r="K50" s="42"/>
      <c r="L50" s="42"/>
    </row>
    <row r="51" spans="1:12" ht="15" customHeight="1" x14ac:dyDescent="0.3">
      <c r="A51" s="24"/>
      <c r="B51" s="10"/>
      <c r="C51" s="14" t="s">
        <v>22</v>
      </c>
      <c r="D51" s="12" t="s">
        <v>12</v>
      </c>
      <c r="E51" s="12" t="s">
        <v>12</v>
      </c>
      <c r="F51" s="13" t="s">
        <v>23</v>
      </c>
      <c r="G51" s="9">
        <v>30270000</v>
      </c>
      <c r="H51" s="9">
        <v>33483042</v>
      </c>
      <c r="I51" s="9">
        <v>33478986.420000002</v>
      </c>
      <c r="J51" s="26"/>
      <c r="K51" s="42"/>
      <c r="L51" s="42"/>
    </row>
    <row r="52" spans="1:12" ht="15" customHeight="1" x14ac:dyDescent="0.3">
      <c r="A52" s="24"/>
      <c r="B52" s="10"/>
      <c r="C52" s="14"/>
      <c r="D52" s="12"/>
      <c r="E52" s="12"/>
      <c r="F52" s="110" t="s">
        <v>24</v>
      </c>
      <c r="G52" s="9">
        <v>30000000</v>
      </c>
      <c r="H52" s="9">
        <v>33000000</v>
      </c>
      <c r="I52" s="9">
        <v>33000000</v>
      </c>
      <c r="J52" s="26"/>
      <c r="K52" s="42"/>
      <c r="L52" s="42"/>
    </row>
    <row r="53" spans="1:12" ht="15" customHeight="1" x14ac:dyDescent="0.3">
      <c r="A53" s="24"/>
      <c r="B53" s="10"/>
      <c r="C53" s="14"/>
      <c r="D53" s="12"/>
      <c r="E53" s="12"/>
      <c r="F53" s="111" t="s">
        <v>25</v>
      </c>
      <c r="G53" s="9">
        <v>0</v>
      </c>
      <c r="H53" s="9">
        <v>0</v>
      </c>
      <c r="I53" s="9">
        <v>0</v>
      </c>
      <c r="J53" s="26"/>
      <c r="K53" s="42"/>
      <c r="L53" s="42"/>
    </row>
    <row r="54" spans="1:12" ht="15" customHeight="1" x14ac:dyDescent="0.3">
      <c r="A54" s="24"/>
      <c r="B54" s="10"/>
      <c r="C54" s="14" t="s">
        <v>26</v>
      </c>
      <c r="D54" s="12" t="s">
        <v>12</v>
      </c>
      <c r="E54" s="12" t="s">
        <v>12</v>
      </c>
      <c r="F54" s="13" t="s">
        <v>27</v>
      </c>
      <c r="G54" s="9">
        <v>365439</v>
      </c>
      <c r="H54" s="9">
        <v>362516</v>
      </c>
      <c r="I54" s="9">
        <v>362512.73</v>
      </c>
      <c r="J54" s="26"/>
      <c r="K54" s="42"/>
      <c r="L54" s="42"/>
    </row>
    <row r="55" spans="1:12" ht="15" customHeight="1" x14ac:dyDescent="0.3">
      <c r="A55" s="24"/>
      <c r="B55" s="10"/>
      <c r="C55" s="14" t="s">
        <v>28</v>
      </c>
      <c r="D55" s="12" t="s">
        <v>12</v>
      </c>
      <c r="E55" s="12" t="s">
        <v>12</v>
      </c>
      <c r="F55" s="13" t="s">
        <v>29</v>
      </c>
      <c r="G55" s="9">
        <v>5000</v>
      </c>
      <c r="H55" s="9">
        <v>5000</v>
      </c>
      <c r="I55" s="9">
        <v>0</v>
      </c>
      <c r="J55" s="26"/>
      <c r="K55" s="42"/>
      <c r="L55" s="42"/>
    </row>
    <row r="56" spans="1:12" ht="15" customHeight="1" x14ac:dyDescent="0.3">
      <c r="A56" s="24"/>
      <c r="B56" s="10"/>
      <c r="C56" s="14" t="s">
        <v>30</v>
      </c>
      <c r="D56" s="12" t="s">
        <v>12</v>
      </c>
      <c r="E56" s="12" t="s">
        <v>12</v>
      </c>
      <c r="F56" s="13" t="s">
        <v>31</v>
      </c>
      <c r="G56" s="8">
        <v>0</v>
      </c>
      <c r="H56" s="9">
        <v>0</v>
      </c>
      <c r="I56" s="9">
        <v>0</v>
      </c>
      <c r="J56" s="26"/>
      <c r="K56" s="42"/>
      <c r="L56" s="42"/>
    </row>
    <row r="57" spans="1:12" ht="15" customHeight="1" x14ac:dyDescent="0.3">
      <c r="A57" s="24"/>
      <c r="B57" s="10"/>
      <c r="C57" s="14" t="s">
        <v>32</v>
      </c>
      <c r="D57" s="12" t="s">
        <v>12</v>
      </c>
      <c r="E57" s="12" t="s">
        <v>12</v>
      </c>
      <c r="F57" s="13" t="s">
        <v>33</v>
      </c>
      <c r="G57" s="8">
        <v>0</v>
      </c>
      <c r="H57" s="9">
        <v>982599</v>
      </c>
      <c r="I57" s="9">
        <v>590687</v>
      </c>
      <c r="J57" s="26"/>
      <c r="K57" s="42"/>
      <c r="L57" s="42"/>
    </row>
    <row r="58" spans="1:12" ht="15" customHeight="1" x14ac:dyDescent="0.3">
      <c r="A58" s="24"/>
      <c r="B58" s="10"/>
      <c r="C58" s="14"/>
      <c r="D58" s="12"/>
      <c r="E58" s="12"/>
      <c r="F58" s="112" t="s">
        <v>24</v>
      </c>
      <c r="G58" s="8">
        <v>0</v>
      </c>
      <c r="H58" s="9">
        <v>982599</v>
      </c>
      <c r="I58" s="9">
        <v>590687</v>
      </c>
      <c r="J58" s="26"/>
      <c r="K58" s="42"/>
      <c r="L58" s="42"/>
    </row>
    <row r="59" spans="1:12" ht="15" customHeight="1" x14ac:dyDescent="0.3">
      <c r="A59" s="24"/>
      <c r="B59" s="10"/>
      <c r="C59" s="14"/>
      <c r="D59" s="12"/>
      <c r="E59" s="12"/>
      <c r="F59" s="113" t="s">
        <v>25</v>
      </c>
      <c r="G59" s="8">
        <v>0</v>
      </c>
      <c r="H59" s="9">
        <v>0</v>
      </c>
      <c r="I59" s="9">
        <v>0</v>
      </c>
      <c r="J59" s="26"/>
      <c r="K59" s="42"/>
      <c r="L59" s="42"/>
    </row>
    <row r="60" spans="1:12" ht="15" customHeight="1" x14ac:dyDescent="0.3">
      <c r="A60" s="24"/>
      <c r="B60" s="10"/>
      <c r="C60" s="14" t="s">
        <v>34</v>
      </c>
      <c r="D60" s="12" t="s">
        <v>12</v>
      </c>
      <c r="E60" s="12" t="s">
        <v>12</v>
      </c>
      <c r="F60" s="13" t="s">
        <v>35</v>
      </c>
      <c r="G60" s="8">
        <v>0</v>
      </c>
      <c r="H60" s="9">
        <v>0</v>
      </c>
      <c r="I60" s="9">
        <v>0</v>
      </c>
      <c r="J60" s="26"/>
      <c r="K60" s="42"/>
      <c r="L60" s="42"/>
    </row>
    <row r="61" spans="1:12" ht="15" customHeight="1" x14ac:dyDescent="0.3">
      <c r="A61" s="24"/>
      <c r="B61" s="10"/>
      <c r="C61" s="14" t="s">
        <v>36</v>
      </c>
      <c r="D61" s="12" t="s">
        <v>12</v>
      </c>
      <c r="E61" s="12" t="s">
        <v>12</v>
      </c>
      <c r="F61" s="13" t="s">
        <v>37</v>
      </c>
      <c r="G61" s="8">
        <v>0</v>
      </c>
      <c r="H61" s="9">
        <v>0</v>
      </c>
      <c r="I61" s="9">
        <v>0</v>
      </c>
      <c r="J61" s="26"/>
      <c r="K61" s="42"/>
      <c r="L61" s="42"/>
    </row>
    <row r="62" spans="1:12" ht="15" customHeight="1" x14ac:dyDescent="0.3">
      <c r="A62" s="24"/>
      <c r="B62" s="10"/>
      <c r="C62" s="14" t="s">
        <v>38</v>
      </c>
      <c r="D62" s="12" t="s">
        <v>12</v>
      </c>
      <c r="E62" s="12" t="s">
        <v>12</v>
      </c>
      <c r="F62" s="13" t="s">
        <v>39</v>
      </c>
      <c r="G62" s="8">
        <v>0</v>
      </c>
      <c r="H62" s="9">
        <v>0</v>
      </c>
      <c r="I62" s="9">
        <v>0</v>
      </c>
      <c r="J62" s="26"/>
      <c r="K62" s="42"/>
      <c r="L62" s="42"/>
    </row>
    <row r="63" spans="1:12" ht="15" customHeight="1" x14ac:dyDescent="0.3">
      <c r="A63" s="24"/>
      <c r="B63" s="10"/>
      <c r="C63" s="14" t="s">
        <v>40</v>
      </c>
      <c r="D63" s="12" t="s">
        <v>12</v>
      </c>
      <c r="E63" s="12" t="s">
        <v>12</v>
      </c>
      <c r="F63" s="13" t="s">
        <v>41</v>
      </c>
      <c r="G63" s="8">
        <v>0</v>
      </c>
      <c r="H63" s="9">
        <v>0</v>
      </c>
      <c r="I63" s="9">
        <v>0</v>
      </c>
      <c r="J63" s="26"/>
      <c r="K63" s="42"/>
      <c r="L63" s="42"/>
    </row>
    <row r="64" spans="1:12" ht="15" customHeight="1" x14ac:dyDescent="0.3">
      <c r="A64" s="24"/>
      <c r="B64" s="10"/>
      <c r="C64" s="14" t="s">
        <v>42</v>
      </c>
      <c r="D64" s="12" t="s">
        <v>12</v>
      </c>
      <c r="E64" s="12" t="s">
        <v>12</v>
      </c>
      <c r="F64" s="13" t="s">
        <v>43</v>
      </c>
      <c r="G64" s="8">
        <v>0</v>
      </c>
      <c r="H64" s="9">
        <v>0</v>
      </c>
      <c r="I64" s="9">
        <v>0</v>
      </c>
      <c r="J64" s="26"/>
      <c r="K64" s="42"/>
      <c r="L64" s="42"/>
    </row>
    <row r="65" spans="1:12" ht="15" customHeight="1" x14ac:dyDescent="0.3">
      <c r="A65" s="24"/>
      <c r="B65" s="10"/>
      <c r="C65" s="16" t="s">
        <v>44</v>
      </c>
      <c r="D65" s="17" t="s">
        <v>12</v>
      </c>
      <c r="E65" s="17" t="s">
        <v>12</v>
      </c>
      <c r="F65" s="18" t="s">
        <v>45</v>
      </c>
      <c r="G65" s="8">
        <v>0</v>
      </c>
      <c r="H65" s="9">
        <v>587364</v>
      </c>
      <c r="I65" s="9">
        <v>587364.5</v>
      </c>
      <c r="J65" s="26"/>
      <c r="K65" s="42"/>
      <c r="L65" s="42"/>
    </row>
    <row r="66" spans="1:12" ht="15.9" customHeight="1" x14ac:dyDescent="0.3">
      <c r="A66" s="24"/>
      <c r="B66" s="125" t="s">
        <v>80</v>
      </c>
      <c r="C66" s="130"/>
      <c r="D66" s="130"/>
      <c r="E66" s="130"/>
      <c r="F66" s="126"/>
      <c r="G66" s="23">
        <f>+SUM(G46:G65)-G58-G59-G52-G53</f>
        <v>30706516</v>
      </c>
      <c r="H66" s="23">
        <f>+SUM(H46:H65)-H58-H59-H52-H53</f>
        <v>35490348</v>
      </c>
      <c r="I66" s="23">
        <f>+SUM(I46:I65)-I58-I59-I52-I53</f>
        <v>35089376.25</v>
      </c>
      <c r="L66" s="42"/>
    </row>
    <row r="67" spans="1:12" ht="15.9" customHeight="1" thickBot="1" x14ac:dyDescent="0.35">
      <c r="A67" s="89" t="s">
        <v>81</v>
      </c>
      <c r="B67" s="89"/>
      <c r="C67" s="90"/>
      <c r="D67" s="90"/>
      <c r="E67" s="90"/>
      <c r="F67" s="90"/>
      <c r="G67" s="39">
        <f>G66+G45+G24</f>
        <v>254020688</v>
      </c>
      <c r="H67" s="39">
        <f t="shared" ref="H67:I67" si="0">H66+H45+H24</f>
        <v>286494628</v>
      </c>
      <c r="I67" s="39">
        <f t="shared" si="0"/>
        <v>279903441.59999996</v>
      </c>
    </row>
    <row r="69" spans="1:12" ht="15" customHeight="1" x14ac:dyDescent="0.3">
      <c r="H69" s="42"/>
      <c r="I69" s="42"/>
    </row>
    <row r="70" spans="1:12" x14ac:dyDescent="0.3">
      <c r="H70" s="42"/>
    </row>
  </sheetData>
  <mergeCells count="3">
    <mergeCell ref="B24:F24"/>
    <mergeCell ref="B45:F45"/>
    <mergeCell ref="B66:F66"/>
  </mergeCells>
  <pageMargins left="0.7" right="0.7" top="0.75" bottom="0.75" header="0.3" footer="0.3"/>
  <ignoredErrors>
    <ignoredError sqref="C4:E23 C25:E44 C46:E6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9E4F5-F737-4043-8533-B5797850D8D2}">
  <dimension ref="A1:K72"/>
  <sheetViews>
    <sheetView workbookViewId="0">
      <selection activeCell="K15" sqref="K15"/>
    </sheetView>
  </sheetViews>
  <sheetFormatPr defaultColWidth="20" defaultRowHeight="13.2" x14ac:dyDescent="0.3"/>
  <cols>
    <col min="1" max="1" width="17.44140625" style="50" customWidth="1"/>
    <col min="2" max="2" width="15.6640625" style="50" customWidth="1"/>
    <col min="3" max="6" width="6.33203125" style="50" customWidth="1"/>
    <col min="7" max="7" width="29.88671875" style="50" customWidth="1"/>
    <col min="8" max="10" width="12.33203125" style="50" customWidth="1"/>
    <col min="11" max="11" width="7.6640625" style="50" customWidth="1"/>
    <col min="12" max="16384" width="20" style="50"/>
  </cols>
  <sheetData>
    <row r="1" spans="1:11" ht="15" customHeight="1" x14ac:dyDescent="0.3">
      <c r="A1" s="75" t="s">
        <v>82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15" customHeight="1" thickBot="1" x14ac:dyDescent="0.35">
      <c r="J2" s="77" t="s">
        <v>1</v>
      </c>
    </row>
    <row r="3" spans="1:11" ht="31.5" customHeight="1" thickBot="1" x14ac:dyDescent="0.35">
      <c r="A3" s="51" t="s">
        <v>2</v>
      </c>
      <c r="B3" s="51" t="s">
        <v>3</v>
      </c>
      <c r="C3" s="51" t="s">
        <v>53</v>
      </c>
      <c r="D3" s="52" t="s">
        <v>54</v>
      </c>
      <c r="E3" s="51" t="s">
        <v>55</v>
      </c>
      <c r="F3" s="51" t="s">
        <v>56</v>
      </c>
      <c r="G3" s="51" t="s">
        <v>7</v>
      </c>
      <c r="H3" s="52" t="s">
        <v>57</v>
      </c>
      <c r="I3" s="52" t="s">
        <v>58</v>
      </c>
      <c r="J3" s="52" t="s">
        <v>59</v>
      </c>
    </row>
    <row r="4" spans="1:11" ht="15" customHeight="1" x14ac:dyDescent="0.3">
      <c r="A4" s="53" t="s">
        <v>122</v>
      </c>
      <c r="B4" s="54" t="s">
        <v>75</v>
      </c>
      <c r="C4" s="93" t="s">
        <v>11</v>
      </c>
      <c r="D4" s="94" t="s">
        <v>12</v>
      </c>
      <c r="E4" s="94" t="s">
        <v>12</v>
      </c>
      <c r="F4" s="94" t="s">
        <v>12</v>
      </c>
      <c r="G4" s="95" t="s">
        <v>60</v>
      </c>
      <c r="H4" s="64">
        <v>74348669</v>
      </c>
      <c r="I4" s="58">
        <v>84876234</v>
      </c>
      <c r="J4" s="58">
        <v>82519517.219999999</v>
      </c>
    </row>
    <row r="5" spans="1:11" ht="15" customHeight="1" x14ac:dyDescent="0.3">
      <c r="A5" s="73"/>
      <c r="B5" s="62"/>
      <c r="C5" s="55" t="s">
        <v>14</v>
      </c>
      <c r="D5" s="56" t="s">
        <v>12</v>
      </c>
      <c r="E5" s="56" t="s">
        <v>12</v>
      </c>
      <c r="F5" s="56" t="s">
        <v>12</v>
      </c>
      <c r="G5" s="57" t="s">
        <v>61</v>
      </c>
      <c r="H5" s="64">
        <v>66117026</v>
      </c>
      <c r="I5" s="58">
        <v>67409992</v>
      </c>
      <c r="J5" s="58">
        <v>62579296.50999999</v>
      </c>
      <c r="K5" s="58"/>
    </row>
    <row r="6" spans="1:11" ht="15" customHeight="1" x14ac:dyDescent="0.3">
      <c r="A6" s="73"/>
      <c r="B6" s="62"/>
      <c r="C6" s="61" t="s">
        <v>16</v>
      </c>
      <c r="D6" s="56" t="s">
        <v>12</v>
      </c>
      <c r="E6" s="56" t="s">
        <v>12</v>
      </c>
      <c r="F6" s="56" t="s">
        <v>12</v>
      </c>
      <c r="G6" s="57" t="s">
        <v>62</v>
      </c>
      <c r="H6" s="64">
        <v>405771</v>
      </c>
      <c r="I6" s="58">
        <v>485746</v>
      </c>
      <c r="J6" s="58">
        <v>198977.57</v>
      </c>
    </row>
    <row r="7" spans="1:11" ht="15" customHeight="1" x14ac:dyDescent="0.3">
      <c r="A7" s="106"/>
      <c r="B7" s="60"/>
      <c r="C7" s="61" t="s">
        <v>18</v>
      </c>
      <c r="D7" s="56" t="s">
        <v>12</v>
      </c>
      <c r="E7" s="56" t="s">
        <v>12</v>
      </c>
      <c r="F7" s="56" t="s">
        <v>12</v>
      </c>
      <c r="G7" s="57" t="s">
        <v>23</v>
      </c>
      <c r="H7" s="64">
        <v>0</v>
      </c>
      <c r="I7" s="58">
        <v>0</v>
      </c>
      <c r="J7" s="58">
        <v>0</v>
      </c>
    </row>
    <row r="8" spans="1:11" ht="15" customHeight="1" x14ac:dyDescent="0.3">
      <c r="A8" s="97"/>
      <c r="B8" s="60"/>
      <c r="C8" s="61" t="s">
        <v>20</v>
      </c>
      <c r="D8" s="56" t="s">
        <v>12</v>
      </c>
      <c r="E8" s="56" t="s">
        <v>12</v>
      </c>
      <c r="F8" s="56" t="s">
        <v>12</v>
      </c>
      <c r="G8" s="57" t="s">
        <v>63</v>
      </c>
      <c r="H8" s="64">
        <v>0</v>
      </c>
      <c r="I8" s="58">
        <v>0</v>
      </c>
      <c r="J8" s="58">
        <v>0</v>
      </c>
    </row>
    <row r="9" spans="1:11" ht="15" customHeight="1" x14ac:dyDescent="0.3">
      <c r="A9" s="97"/>
      <c r="B9" s="60"/>
      <c r="C9" s="61" t="s">
        <v>22</v>
      </c>
      <c r="D9" s="56" t="s">
        <v>12</v>
      </c>
      <c r="E9" s="56" t="s">
        <v>12</v>
      </c>
      <c r="F9" s="56" t="s">
        <v>12</v>
      </c>
      <c r="G9" s="57" t="s">
        <v>64</v>
      </c>
      <c r="H9" s="64">
        <v>882178</v>
      </c>
      <c r="I9" s="58">
        <v>382178</v>
      </c>
      <c r="J9" s="58">
        <v>344905.3</v>
      </c>
    </row>
    <row r="10" spans="1:11" ht="15" customHeight="1" x14ac:dyDescent="0.3">
      <c r="A10" s="97"/>
      <c r="B10" s="60"/>
      <c r="C10" s="61" t="s">
        <v>26</v>
      </c>
      <c r="D10" s="56" t="s">
        <v>12</v>
      </c>
      <c r="E10" s="56" t="s">
        <v>12</v>
      </c>
      <c r="F10" s="56" t="s">
        <v>12</v>
      </c>
      <c r="G10" s="57" t="s">
        <v>65</v>
      </c>
      <c r="H10" s="64">
        <v>0</v>
      </c>
      <c r="I10" s="58">
        <v>4802806</v>
      </c>
      <c r="J10" s="58">
        <v>2652668.8100000005</v>
      </c>
    </row>
    <row r="11" spans="1:11" ht="15" customHeight="1" x14ac:dyDescent="0.3">
      <c r="A11" s="97"/>
      <c r="B11" s="60"/>
      <c r="C11" s="61" t="s">
        <v>28</v>
      </c>
      <c r="D11" s="56" t="s">
        <v>12</v>
      </c>
      <c r="E11" s="56" t="s">
        <v>12</v>
      </c>
      <c r="F11" s="56" t="s">
        <v>12</v>
      </c>
      <c r="G11" s="57" t="s">
        <v>33</v>
      </c>
      <c r="H11" s="64">
        <v>0</v>
      </c>
      <c r="I11" s="58">
        <v>0</v>
      </c>
      <c r="J11" s="58">
        <v>0</v>
      </c>
    </row>
    <row r="12" spans="1:11" ht="15" customHeight="1" x14ac:dyDescent="0.3">
      <c r="A12" s="97"/>
      <c r="B12" s="60"/>
      <c r="C12" s="61" t="s">
        <v>30</v>
      </c>
      <c r="D12" s="56" t="s">
        <v>12</v>
      </c>
      <c r="E12" s="56" t="s">
        <v>12</v>
      </c>
      <c r="F12" s="56" t="s">
        <v>12</v>
      </c>
      <c r="G12" s="57" t="s">
        <v>35</v>
      </c>
      <c r="H12" s="64">
        <v>0</v>
      </c>
      <c r="I12" s="58">
        <v>0</v>
      </c>
      <c r="J12" s="58">
        <v>0</v>
      </c>
    </row>
    <row r="13" spans="1:11" ht="15" customHeight="1" x14ac:dyDescent="0.3">
      <c r="A13" s="97"/>
      <c r="B13" s="60"/>
      <c r="C13" s="61" t="s">
        <v>32</v>
      </c>
      <c r="D13" s="56" t="s">
        <v>12</v>
      </c>
      <c r="E13" s="56" t="s">
        <v>12</v>
      </c>
      <c r="F13" s="56" t="s">
        <v>12</v>
      </c>
      <c r="G13" s="57" t="s">
        <v>37</v>
      </c>
      <c r="H13" s="64">
        <v>0</v>
      </c>
      <c r="I13" s="58">
        <v>0</v>
      </c>
      <c r="J13" s="58">
        <v>0</v>
      </c>
    </row>
    <row r="14" spans="1:11" ht="15" customHeight="1" x14ac:dyDescent="0.3">
      <c r="A14" s="97"/>
      <c r="B14" s="60"/>
      <c r="C14" s="66" t="s">
        <v>34</v>
      </c>
      <c r="D14" s="67" t="s">
        <v>12</v>
      </c>
      <c r="E14" s="67" t="s">
        <v>12</v>
      </c>
      <c r="F14" s="67" t="s">
        <v>12</v>
      </c>
      <c r="G14" s="68" t="s">
        <v>66</v>
      </c>
      <c r="H14" s="64">
        <v>0</v>
      </c>
      <c r="I14" s="58">
        <v>0</v>
      </c>
      <c r="J14" s="58">
        <v>0</v>
      </c>
    </row>
    <row r="15" spans="1:11" ht="15.9" customHeight="1" x14ac:dyDescent="0.3">
      <c r="A15" s="97"/>
      <c r="B15" s="122" t="s">
        <v>76</v>
      </c>
      <c r="C15" s="123"/>
      <c r="D15" s="123"/>
      <c r="E15" s="123"/>
      <c r="F15" s="123"/>
      <c r="G15" s="124"/>
      <c r="H15" s="69">
        <f>+SUM(H4:H14)</f>
        <v>141753644</v>
      </c>
      <c r="I15" s="70">
        <f>+SUM(I4:I14)</f>
        <v>157956956</v>
      </c>
      <c r="J15" s="70">
        <f>+SUM(J4:J14)</f>
        <v>148295365.41</v>
      </c>
    </row>
    <row r="16" spans="1:11" ht="15" customHeight="1" x14ac:dyDescent="0.3">
      <c r="A16" s="131"/>
      <c r="B16" s="54" t="s">
        <v>77</v>
      </c>
      <c r="C16" s="55" t="s">
        <v>11</v>
      </c>
      <c r="D16" s="56" t="s">
        <v>12</v>
      </c>
      <c r="E16" s="56" t="s">
        <v>12</v>
      </c>
      <c r="F16" s="56" t="s">
        <v>12</v>
      </c>
      <c r="G16" s="57" t="s">
        <v>60</v>
      </c>
      <c r="H16" s="64">
        <v>47220434</v>
      </c>
      <c r="I16" s="58">
        <v>52287674</v>
      </c>
      <c r="J16" s="58">
        <v>51545908.530000001</v>
      </c>
      <c r="K16" s="59"/>
    </row>
    <row r="17" spans="1:11" ht="15" customHeight="1" x14ac:dyDescent="0.3">
      <c r="A17" s="131"/>
      <c r="B17" s="62"/>
      <c r="C17" s="55" t="s">
        <v>14</v>
      </c>
      <c r="D17" s="56" t="s">
        <v>12</v>
      </c>
      <c r="E17" s="56" t="s">
        <v>12</v>
      </c>
      <c r="F17" s="56" t="s">
        <v>12</v>
      </c>
      <c r="G17" s="57" t="s">
        <v>61</v>
      </c>
      <c r="H17" s="64">
        <v>33827429</v>
      </c>
      <c r="I17" s="58">
        <v>36440121</v>
      </c>
      <c r="J17" s="58">
        <v>35039480.259999998</v>
      </c>
    </row>
    <row r="18" spans="1:11" ht="15" customHeight="1" x14ac:dyDescent="0.3">
      <c r="A18" s="131"/>
      <c r="B18" s="62"/>
      <c r="C18" s="61" t="s">
        <v>16</v>
      </c>
      <c r="D18" s="56" t="s">
        <v>12</v>
      </c>
      <c r="E18" s="56" t="s">
        <v>12</v>
      </c>
      <c r="F18" s="56" t="s">
        <v>12</v>
      </c>
      <c r="G18" s="57" t="s">
        <v>62</v>
      </c>
      <c r="H18" s="64">
        <v>110060</v>
      </c>
      <c r="I18" s="58">
        <v>124986</v>
      </c>
      <c r="J18" s="58">
        <v>124985.03</v>
      </c>
      <c r="K18" s="59"/>
    </row>
    <row r="19" spans="1:11" ht="15" customHeight="1" x14ac:dyDescent="0.3">
      <c r="A19" s="131"/>
      <c r="B19" s="62"/>
      <c r="C19" s="61" t="s">
        <v>18</v>
      </c>
      <c r="D19" s="56" t="s">
        <v>12</v>
      </c>
      <c r="E19" s="56" t="s">
        <v>12</v>
      </c>
      <c r="F19" s="56" t="s">
        <v>12</v>
      </c>
      <c r="G19" s="57" t="s">
        <v>23</v>
      </c>
      <c r="H19" s="64">
        <v>0</v>
      </c>
      <c r="I19" s="58">
        <v>0</v>
      </c>
      <c r="J19" s="58">
        <v>0</v>
      </c>
      <c r="K19" s="59"/>
    </row>
    <row r="20" spans="1:11" ht="15" customHeight="1" x14ac:dyDescent="0.3">
      <c r="A20" s="62"/>
      <c r="B20" s="62"/>
      <c r="C20" s="61" t="s">
        <v>20</v>
      </c>
      <c r="D20" s="56" t="s">
        <v>12</v>
      </c>
      <c r="E20" s="56" t="s">
        <v>12</v>
      </c>
      <c r="F20" s="56" t="s">
        <v>12</v>
      </c>
      <c r="G20" s="57" t="s">
        <v>63</v>
      </c>
      <c r="H20" s="64">
        <v>0</v>
      </c>
      <c r="I20" s="58">
        <v>0</v>
      </c>
      <c r="J20" s="58">
        <v>0</v>
      </c>
      <c r="K20" s="59"/>
    </row>
    <row r="21" spans="1:11" ht="15" customHeight="1" x14ac:dyDescent="0.3">
      <c r="A21" s="62"/>
      <c r="B21" s="62"/>
      <c r="C21" s="61" t="s">
        <v>22</v>
      </c>
      <c r="D21" s="56" t="s">
        <v>12</v>
      </c>
      <c r="E21" s="56" t="s">
        <v>12</v>
      </c>
      <c r="F21" s="56" t="s">
        <v>12</v>
      </c>
      <c r="G21" s="57" t="s">
        <v>64</v>
      </c>
      <c r="H21" s="64">
        <v>18981</v>
      </c>
      <c r="I21" s="58">
        <v>68056</v>
      </c>
      <c r="J21" s="58">
        <v>61108</v>
      </c>
      <c r="K21" s="59"/>
    </row>
    <row r="22" spans="1:11" ht="15" customHeight="1" x14ac:dyDescent="0.3">
      <c r="A22" s="62"/>
      <c r="B22" s="62"/>
      <c r="C22" s="61" t="s">
        <v>26</v>
      </c>
      <c r="D22" s="56" t="s">
        <v>12</v>
      </c>
      <c r="E22" s="56" t="s">
        <v>12</v>
      </c>
      <c r="F22" s="56" t="s">
        <v>12</v>
      </c>
      <c r="G22" s="57" t="s">
        <v>65</v>
      </c>
      <c r="H22" s="64">
        <v>304860</v>
      </c>
      <c r="I22" s="58">
        <v>4102106</v>
      </c>
      <c r="J22" s="58">
        <v>2232572.5200000005</v>
      </c>
      <c r="K22" s="59"/>
    </row>
    <row r="23" spans="1:11" ht="15" customHeight="1" x14ac:dyDescent="0.3">
      <c r="A23" s="62"/>
      <c r="B23" s="62"/>
      <c r="C23" s="61" t="s">
        <v>28</v>
      </c>
      <c r="D23" s="56" t="s">
        <v>12</v>
      </c>
      <c r="E23" s="56" t="s">
        <v>12</v>
      </c>
      <c r="F23" s="56" t="s">
        <v>12</v>
      </c>
      <c r="G23" s="57" t="s">
        <v>33</v>
      </c>
      <c r="H23" s="64">
        <v>0</v>
      </c>
      <c r="I23" s="58">
        <v>0</v>
      </c>
      <c r="J23" s="58">
        <v>0</v>
      </c>
      <c r="K23" s="58"/>
    </row>
    <row r="24" spans="1:11" ht="15" customHeight="1" x14ac:dyDescent="0.3">
      <c r="A24" s="62"/>
      <c r="B24" s="62"/>
      <c r="C24" s="61" t="s">
        <v>30</v>
      </c>
      <c r="D24" s="56" t="s">
        <v>12</v>
      </c>
      <c r="E24" s="56" t="s">
        <v>12</v>
      </c>
      <c r="F24" s="56" t="s">
        <v>12</v>
      </c>
      <c r="G24" s="57" t="s">
        <v>35</v>
      </c>
      <c r="H24" s="64">
        <v>78764</v>
      </c>
      <c r="I24" s="58">
        <v>24381</v>
      </c>
      <c r="J24" s="58">
        <v>24380.85</v>
      </c>
      <c r="K24" s="59"/>
    </row>
    <row r="25" spans="1:11" ht="15" customHeight="1" x14ac:dyDescent="0.3">
      <c r="A25" s="62"/>
      <c r="B25" s="60"/>
      <c r="C25" s="61" t="s">
        <v>32</v>
      </c>
      <c r="D25" s="56" t="s">
        <v>12</v>
      </c>
      <c r="E25" s="56" t="s">
        <v>12</v>
      </c>
      <c r="F25" s="56" t="s">
        <v>12</v>
      </c>
      <c r="G25" s="57" t="s">
        <v>37</v>
      </c>
      <c r="H25" s="64">
        <v>0</v>
      </c>
      <c r="I25" s="58">
        <v>0</v>
      </c>
      <c r="J25" s="58">
        <v>0</v>
      </c>
      <c r="K25" s="59"/>
    </row>
    <row r="26" spans="1:11" ht="15" customHeight="1" x14ac:dyDescent="0.3">
      <c r="A26" s="62"/>
      <c r="B26" s="60"/>
      <c r="C26" s="66" t="s">
        <v>34</v>
      </c>
      <c r="D26" s="67" t="s">
        <v>12</v>
      </c>
      <c r="E26" s="67" t="s">
        <v>12</v>
      </c>
      <c r="F26" s="67" t="s">
        <v>12</v>
      </c>
      <c r="G26" s="68" t="s">
        <v>66</v>
      </c>
      <c r="H26" s="64">
        <v>0</v>
      </c>
      <c r="I26" s="58">
        <v>0</v>
      </c>
      <c r="J26" s="58">
        <v>0</v>
      </c>
      <c r="K26" s="59"/>
    </row>
    <row r="27" spans="1:11" ht="15.9" customHeight="1" x14ac:dyDescent="0.3">
      <c r="A27" s="62"/>
      <c r="B27" s="122" t="s">
        <v>78</v>
      </c>
      <c r="C27" s="123"/>
      <c r="D27" s="123"/>
      <c r="E27" s="123"/>
      <c r="F27" s="123"/>
      <c r="G27" s="124"/>
      <c r="H27" s="69">
        <f>+SUM(H16:H26)</f>
        <v>81560528</v>
      </c>
      <c r="I27" s="70">
        <f>+SUM(I16:I26)</f>
        <v>93047324</v>
      </c>
      <c r="J27" s="70">
        <f>+SUM(J16:J26)</f>
        <v>89028435.189999983</v>
      </c>
      <c r="K27" s="59"/>
    </row>
    <row r="28" spans="1:11" ht="15" customHeight="1" x14ac:dyDescent="0.3">
      <c r="A28" s="62"/>
      <c r="B28" s="54" t="s">
        <v>79</v>
      </c>
      <c r="C28" s="55" t="s">
        <v>11</v>
      </c>
      <c r="D28" s="56" t="s">
        <v>12</v>
      </c>
      <c r="E28" s="56" t="s">
        <v>12</v>
      </c>
      <c r="F28" s="56" t="s">
        <v>12</v>
      </c>
      <c r="G28" s="57" t="s">
        <v>60</v>
      </c>
      <c r="H28" s="64">
        <v>19721573</v>
      </c>
      <c r="I28" s="58">
        <v>21551053</v>
      </c>
      <c r="J28" s="58">
        <v>21545863.960000001</v>
      </c>
      <c r="K28" s="107"/>
    </row>
    <row r="29" spans="1:11" ht="15" customHeight="1" x14ac:dyDescent="0.3">
      <c r="A29" s="62"/>
      <c r="B29" s="60"/>
      <c r="C29" s="55" t="s">
        <v>14</v>
      </c>
      <c r="D29" s="56" t="s">
        <v>12</v>
      </c>
      <c r="E29" s="56" t="s">
        <v>12</v>
      </c>
      <c r="F29" s="56" t="s">
        <v>12</v>
      </c>
      <c r="G29" s="57" t="s">
        <v>61</v>
      </c>
      <c r="H29" s="64">
        <v>10854421</v>
      </c>
      <c r="I29" s="58">
        <v>12234061</v>
      </c>
      <c r="J29" s="58">
        <v>11802431.600000001</v>
      </c>
      <c r="K29" s="59"/>
    </row>
    <row r="30" spans="1:11" ht="15" customHeight="1" x14ac:dyDescent="0.3">
      <c r="A30" s="62"/>
      <c r="B30" s="60"/>
      <c r="C30" s="61" t="s">
        <v>16</v>
      </c>
      <c r="D30" s="56" t="s">
        <v>12</v>
      </c>
      <c r="E30" s="56" t="s">
        <v>12</v>
      </c>
      <c r="F30" s="56" t="s">
        <v>12</v>
      </c>
      <c r="G30" s="57" t="s">
        <v>62</v>
      </c>
      <c r="H30" s="64">
        <v>125522</v>
      </c>
      <c r="I30" s="58">
        <v>301429</v>
      </c>
      <c r="J30" s="58">
        <v>301428.90000000002</v>
      </c>
      <c r="K30" s="59"/>
    </row>
    <row r="31" spans="1:11" ht="15" customHeight="1" x14ac:dyDescent="0.3">
      <c r="A31" s="62"/>
      <c r="B31" s="60"/>
      <c r="C31" s="61" t="s">
        <v>18</v>
      </c>
      <c r="D31" s="56" t="s">
        <v>12</v>
      </c>
      <c r="E31" s="56" t="s">
        <v>12</v>
      </c>
      <c r="F31" s="56" t="s">
        <v>12</v>
      </c>
      <c r="G31" s="57" t="s">
        <v>23</v>
      </c>
      <c r="H31" s="64">
        <v>0</v>
      </c>
      <c r="I31" s="58">
        <v>0</v>
      </c>
      <c r="J31" s="58">
        <v>0</v>
      </c>
      <c r="K31" s="59"/>
    </row>
    <row r="32" spans="1:11" ht="15" customHeight="1" x14ac:dyDescent="0.3">
      <c r="A32" s="62"/>
      <c r="B32" s="60"/>
      <c r="C32" s="61" t="s">
        <v>20</v>
      </c>
      <c r="D32" s="56" t="s">
        <v>12</v>
      </c>
      <c r="E32" s="56" t="s">
        <v>12</v>
      </c>
      <c r="F32" s="56" t="s">
        <v>12</v>
      </c>
      <c r="G32" s="57" t="s">
        <v>63</v>
      </c>
      <c r="H32" s="64">
        <v>0</v>
      </c>
      <c r="I32" s="58">
        <v>0</v>
      </c>
      <c r="J32" s="58">
        <v>0</v>
      </c>
    </row>
    <row r="33" spans="1:10" ht="15" customHeight="1" x14ac:dyDescent="0.3">
      <c r="A33" s="62"/>
      <c r="B33" s="60"/>
      <c r="C33" s="61" t="s">
        <v>22</v>
      </c>
      <c r="D33" s="56" t="s">
        <v>12</v>
      </c>
      <c r="E33" s="56" t="s">
        <v>12</v>
      </c>
      <c r="F33" s="56" t="s">
        <v>12</v>
      </c>
      <c r="G33" s="57" t="s">
        <v>64</v>
      </c>
      <c r="H33" s="64">
        <v>5000</v>
      </c>
      <c r="I33" s="58">
        <v>162596</v>
      </c>
      <c r="J33" s="58">
        <v>162595.75</v>
      </c>
    </row>
    <row r="34" spans="1:10" ht="15" customHeight="1" x14ac:dyDescent="0.3">
      <c r="A34" s="62"/>
      <c r="B34" s="60"/>
      <c r="C34" s="61" t="s">
        <v>26</v>
      </c>
      <c r="D34" s="56" t="s">
        <v>12</v>
      </c>
      <c r="E34" s="56" t="s">
        <v>12</v>
      </c>
      <c r="F34" s="56" t="s">
        <v>12</v>
      </c>
      <c r="G34" s="57" t="s">
        <v>65</v>
      </c>
      <c r="H34" s="64">
        <v>0</v>
      </c>
      <c r="I34" s="58">
        <v>1241209</v>
      </c>
      <c r="J34" s="58">
        <v>970043.67999999993</v>
      </c>
    </row>
    <row r="35" spans="1:10" ht="15" customHeight="1" x14ac:dyDescent="0.3">
      <c r="A35" s="62"/>
      <c r="B35" s="60"/>
      <c r="C35" s="61" t="s">
        <v>28</v>
      </c>
      <c r="D35" s="56" t="s">
        <v>12</v>
      </c>
      <c r="E35" s="56" t="s">
        <v>12</v>
      </c>
      <c r="F35" s="56" t="s">
        <v>12</v>
      </c>
      <c r="G35" s="57" t="s">
        <v>33</v>
      </c>
      <c r="H35" s="64">
        <v>0</v>
      </c>
      <c r="I35" s="58">
        <v>0</v>
      </c>
      <c r="J35" s="58">
        <v>0</v>
      </c>
    </row>
    <row r="36" spans="1:10" ht="15" customHeight="1" x14ac:dyDescent="0.3">
      <c r="A36" s="62"/>
      <c r="B36" s="60"/>
      <c r="C36" s="61" t="s">
        <v>30</v>
      </c>
      <c r="D36" s="56" t="s">
        <v>12</v>
      </c>
      <c r="E36" s="56" t="s">
        <v>12</v>
      </c>
      <c r="F36" s="56" t="s">
        <v>12</v>
      </c>
      <c r="G36" s="57" t="s">
        <v>35</v>
      </c>
      <c r="H36" s="64">
        <v>0</v>
      </c>
      <c r="I36" s="58">
        <v>0</v>
      </c>
      <c r="J36" s="58">
        <v>0</v>
      </c>
    </row>
    <row r="37" spans="1:10" ht="15" customHeight="1" x14ac:dyDescent="0.3">
      <c r="A37" s="62"/>
      <c r="B37" s="60"/>
      <c r="C37" s="61" t="s">
        <v>32</v>
      </c>
      <c r="D37" s="56" t="s">
        <v>12</v>
      </c>
      <c r="E37" s="56" t="s">
        <v>12</v>
      </c>
      <c r="F37" s="56" t="s">
        <v>12</v>
      </c>
      <c r="G37" s="57" t="s">
        <v>37</v>
      </c>
      <c r="H37" s="64">
        <v>0</v>
      </c>
      <c r="I37" s="58">
        <v>0</v>
      </c>
      <c r="J37" s="58">
        <v>0</v>
      </c>
    </row>
    <row r="38" spans="1:10" ht="15" customHeight="1" x14ac:dyDescent="0.3">
      <c r="A38" s="62"/>
      <c r="B38" s="60"/>
      <c r="C38" s="66" t="s">
        <v>34</v>
      </c>
      <c r="D38" s="67" t="s">
        <v>12</v>
      </c>
      <c r="E38" s="67" t="s">
        <v>12</v>
      </c>
      <c r="F38" s="67" t="s">
        <v>12</v>
      </c>
      <c r="G38" s="68" t="s">
        <v>66</v>
      </c>
      <c r="H38" s="64">
        <v>0</v>
      </c>
      <c r="I38" s="58">
        <v>0</v>
      </c>
      <c r="J38" s="58">
        <v>0</v>
      </c>
    </row>
    <row r="39" spans="1:10" ht="15.9" customHeight="1" x14ac:dyDescent="0.3">
      <c r="A39" s="62"/>
      <c r="B39" s="122" t="s">
        <v>80</v>
      </c>
      <c r="C39" s="123"/>
      <c r="D39" s="123"/>
      <c r="E39" s="123"/>
      <c r="F39" s="123"/>
      <c r="G39" s="124"/>
      <c r="H39" s="69">
        <f>+SUM(H28:H38)</f>
        <v>30706516</v>
      </c>
      <c r="I39" s="70">
        <f>+SUM(I28:I38)</f>
        <v>35490348</v>
      </c>
      <c r="J39" s="70">
        <f>+SUM(J28:J38)</f>
        <v>34782363.890000001</v>
      </c>
    </row>
    <row r="40" spans="1:10" ht="15.9" customHeight="1" thickBot="1" x14ac:dyDescent="0.35">
      <c r="A40" s="82" t="s">
        <v>81</v>
      </c>
      <c r="B40" s="82"/>
      <c r="C40" s="83"/>
      <c r="D40" s="83"/>
      <c r="E40" s="83"/>
      <c r="F40" s="83"/>
      <c r="G40" s="83"/>
      <c r="H40" s="72">
        <f>H39+H27+H15</f>
        <v>254020688</v>
      </c>
      <c r="I40" s="72">
        <f t="shared" ref="I40:J40" si="0">I39+I27+I15</f>
        <v>286494628</v>
      </c>
      <c r="J40" s="72">
        <f t="shared" si="0"/>
        <v>272106164.49000001</v>
      </c>
    </row>
    <row r="41" spans="1:10" ht="15" customHeight="1" x14ac:dyDescent="0.3">
      <c r="A41" s="65"/>
    </row>
    <row r="42" spans="1:10" ht="15" customHeight="1" x14ac:dyDescent="0.3">
      <c r="A42" s="65"/>
    </row>
    <row r="43" spans="1:10" ht="15" customHeight="1" x14ac:dyDescent="0.3">
      <c r="A43" s="65"/>
    </row>
    <row r="44" spans="1:10" ht="15" customHeight="1" x14ac:dyDescent="0.3">
      <c r="A44" s="65"/>
    </row>
    <row r="45" spans="1:10" ht="15" customHeight="1" x14ac:dyDescent="0.3">
      <c r="A45" s="65"/>
    </row>
    <row r="46" spans="1:10" ht="15" customHeight="1" x14ac:dyDescent="0.3">
      <c r="A46" s="65"/>
    </row>
    <row r="47" spans="1:10" ht="15" customHeight="1" x14ac:dyDescent="0.3">
      <c r="A47" s="65"/>
    </row>
    <row r="48" spans="1:10" ht="15" customHeight="1" x14ac:dyDescent="0.3">
      <c r="A48" s="65"/>
    </row>
    <row r="49" spans="1:1" ht="15" customHeight="1" x14ac:dyDescent="0.3">
      <c r="A49" s="65"/>
    </row>
    <row r="50" spans="1:1" ht="15" customHeight="1" x14ac:dyDescent="0.3">
      <c r="A50" s="65"/>
    </row>
    <row r="51" spans="1:1" ht="15" customHeight="1" x14ac:dyDescent="0.3">
      <c r="A51" s="65"/>
    </row>
    <row r="52" spans="1:1" ht="15" customHeight="1" x14ac:dyDescent="0.3">
      <c r="A52" s="65"/>
    </row>
    <row r="53" spans="1:1" ht="15" customHeight="1" x14ac:dyDescent="0.3">
      <c r="A53" s="65"/>
    </row>
    <row r="54" spans="1:1" ht="15" customHeight="1" x14ac:dyDescent="0.3">
      <c r="A54" s="65"/>
    </row>
    <row r="55" spans="1:1" ht="15" customHeight="1" x14ac:dyDescent="0.3">
      <c r="A55" s="65"/>
    </row>
    <row r="56" spans="1:1" ht="15" customHeight="1" x14ac:dyDescent="0.3">
      <c r="A56" s="65"/>
    </row>
    <row r="57" spans="1:1" ht="15" customHeight="1" x14ac:dyDescent="0.3">
      <c r="A57" s="65"/>
    </row>
    <row r="58" spans="1:1" ht="15" customHeight="1" x14ac:dyDescent="0.3">
      <c r="A58" s="65"/>
    </row>
    <row r="59" spans="1:1" ht="15" customHeight="1" x14ac:dyDescent="0.3">
      <c r="A59" s="65"/>
    </row>
    <row r="60" spans="1:1" ht="15" customHeight="1" x14ac:dyDescent="0.3">
      <c r="A60" s="65"/>
    </row>
    <row r="61" spans="1:1" ht="15" customHeight="1" x14ac:dyDescent="0.3">
      <c r="A61" s="65"/>
    </row>
    <row r="62" spans="1:1" ht="15" customHeight="1" x14ac:dyDescent="0.3">
      <c r="A62" s="65"/>
    </row>
    <row r="63" spans="1:1" ht="15" customHeight="1" x14ac:dyDescent="0.3">
      <c r="A63" s="65"/>
    </row>
    <row r="64" spans="1:1" ht="15" customHeight="1" x14ac:dyDescent="0.3">
      <c r="A64" s="65"/>
    </row>
    <row r="65" spans="1:1" ht="15" customHeight="1" x14ac:dyDescent="0.3">
      <c r="A65" s="65"/>
    </row>
    <row r="66" spans="1:1" ht="15" customHeight="1" x14ac:dyDescent="0.3">
      <c r="A66" s="65"/>
    </row>
    <row r="67" spans="1:1" ht="15" customHeight="1" x14ac:dyDescent="0.3">
      <c r="A67" s="65"/>
    </row>
    <row r="68" spans="1:1" ht="15" customHeight="1" x14ac:dyDescent="0.3">
      <c r="A68" s="65"/>
    </row>
    <row r="69" spans="1:1" ht="15" customHeight="1" x14ac:dyDescent="0.3">
      <c r="A69" s="65"/>
    </row>
    <row r="70" spans="1:1" ht="15" customHeight="1" x14ac:dyDescent="0.3">
      <c r="A70" s="65"/>
    </row>
    <row r="72" spans="1:1" ht="16.2" customHeight="1" x14ac:dyDescent="0.3"/>
  </sheetData>
  <mergeCells count="4">
    <mergeCell ref="B15:G15"/>
    <mergeCell ref="A16:A19"/>
    <mergeCell ref="B27:G27"/>
    <mergeCell ref="B39:G39"/>
  </mergeCells>
  <pageMargins left="0.7" right="0.7" top="0.75" bottom="0.75" header="0.3" footer="0.3"/>
  <ignoredErrors>
    <ignoredError sqref="C4:F14 C16:F26 C28:F3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9565C-BDF2-4510-AA5F-0947C5AB291F}">
  <dimension ref="A1:L17"/>
  <sheetViews>
    <sheetView workbookViewId="0">
      <selection activeCell="C1" sqref="C1"/>
    </sheetView>
  </sheetViews>
  <sheetFormatPr defaultColWidth="20" defaultRowHeight="13.2" x14ac:dyDescent="0.3"/>
  <cols>
    <col min="1" max="1" width="17.44140625" style="50" customWidth="1"/>
    <col min="2" max="2" width="15.6640625" style="50" customWidth="1"/>
    <col min="3" max="3" width="29.88671875" style="50" customWidth="1"/>
    <col min="4" max="7" width="12.33203125" style="50" customWidth="1"/>
    <col min="8" max="16384" width="20" style="50"/>
  </cols>
  <sheetData>
    <row r="1" spans="1:12" ht="15" customHeight="1" x14ac:dyDescent="0.3">
      <c r="A1" s="75" t="s">
        <v>83</v>
      </c>
      <c r="B1" s="76"/>
      <c r="C1" s="76"/>
      <c r="D1" s="76"/>
      <c r="E1" s="76"/>
      <c r="F1" s="76"/>
      <c r="G1" s="76"/>
    </row>
    <row r="2" spans="1:12" ht="15" customHeight="1" thickBot="1" x14ac:dyDescent="0.35">
      <c r="G2" s="77" t="s">
        <v>1</v>
      </c>
    </row>
    <row r="3" spans="1:12" ht="32.1" customHeight="1" thickBot="1" x14ac:dyDescent="0.35">
      <c r="A3" s="51" t="s">
        <v>2</v>
      </c>
      <c r="B3" s="51" t="s">
        <v>3</v>
      </c>
      <c r="C3" s="51" t="s">
        <v>7</v>
      </c>
      <c r="D3" s="52" t="s">
        <v>68</v>
      </c>
      <c r="E3" s="52" t="s">
        <v>69</v>
      </c>
      <c r="F3" s="52" t="s">
        <v>70</v>
      </c>
      <c r="G3" s="52" t="s">
        <v>71</v>
      </c>
    </row>
    <row r="4" spans="1:12" ht="15" customHeight="1" x14ac:dyDescent="0.3">
      <c r="A4" s="92" t="s">
        <v>122</v>
      </c>
      <c r="B4" s="54" t="s">
        <v>75</v>
      </c>
      <c r="C4" s="108" t="s">
        <v>72</v>
      </c>
      <c r="D4" s="64">
        <v>5362393.13</v>
      </c>
      <c r="E4" s="58">
        <v>147815445.44</v>
      </c>
      <c r="F4" s="58">
        <v>148295365.41</v>
      </c>
      <c r="G4" s="101">
        <f>D4+E4-F4</f>
        <v>4882473.1599999964</v>
      </c>
      <c r="H4" s="105"/>
      <c r="I4" s="105"/>
      <c r="J4" s="105"/>
    </row>
    <row r="5" spans="1:12" ht="15" customHeight="1" x14ac:dyDescent="0.3">
      <c r="A5" s="53"/>
      <c r="B5" s="60"/>
      <c r="C5" s="57" t="s">
        <v>73</v>
      </c>
      <c r="D5" s="102">
        <v>365567.06000000006</v>
      </c>
      <c r="E5" s="103">
        <v>523623.47000000003</v>
      </c>
      <c r="F5" s="103">
        <v>874743.65</v>
      </c>
      <c r="G5" s="58">
        <f>D5+E5-F5</f>
        <v>14446.880000000005</v>
      </c>
      <c r="H5" s="105"/>
      <c r="I5" s="105"/>
      <c r="J5" s="105"/>
      <c r="K5" s="105"/>
      <c r="L5" s="105"/>
    </row>
    <row r="6" spans="1:12" ht="15.9" customHeight="1" x14ac:dyDescent="0.3">
      <c r="A6" s="53"/>
      <c r="B6" s="122" t="s">
        <v>76</v>
      </c>
      <c r="C6" s="132"/>
      <c r="D6" s="70">
        <f>+D4+D5</f>
        <v>5727960.1899999995</v>
      </c>
      <c r="E6" s="70">
        <f>+E4+E5</f>
        <v>148339068.91</v>
      </c>
      <c r="F6" s="70">
        <f>+F4+F5</f>
        <v>149170109.06</v>
      </c>
      <c r="G6" s="70">
        <f>+G4+G5</f>
        <v>4896920.0399999963</v>
      </c>
      <c r="H6" s="105"/>
      <c r="I6" s="105"/>
      <c r="J6" s="105"/>
    </row>
    <row r="7" spans="1:12" ht="15" customHeight="1" x14ac:dyDescent="0.3">
      <c r="A7" s="73"/>
      <c r="B7" s="54" t="s">
        <v>77</v>
      </c>
      <c r="C7" s="109" t="s">
        <v>72</v>
      </c>
      <c r="D7" s="64">
        <v>2287229.08</v>
      </c>
      <c r="E7" s="58">
        <v>89348997.700000003</v>
      </c>
      <c r="F7" s="58">
        <v>89028435.189999983</v>
      </c>
      <c r="G7" s="58">
        <f t="shared" ref="G7:G8" si="0">D7+E7-F7</f>
        <v>2607791.5900000185</v>
      </c>
      <c r="H7" s="105"/>
      <c r="I7" s="105"/>
      <c r="J7" s="105"/>
    </row>
    <row r="8" spans="1:12" ht="15" customHeight="1" x14ac:dyDescent="0.3">
      <c r="A8" s="73"/>
      <c r="B8" s="60"/>
      <c r="C8" s="57" t="s">
        <v>73</v>
      </c>
      <c r="D8" s="64">
        <v>865945.0699999975</v>
      </c>
      <c r="E8" s="58">
        <v>10214276.41</v>
      </c>
      <c r="F8" s="58">
        <v>10185440.289999999</v>
      </c>
      <c r="G8" s="58">
        <f t="shared" si="0"/>
        <v>894781.18999999762</v>
      </c>
      <c r="H8" s="105"/>
      <c r="I8" s="105"/>
      <c r="J8" s="105"/>
    </row>
    <row r="9" spans="1:12" ht="15.9" customHeight="1" x14ac:dyDescent="0.3">
      <c r="A9" s="62"/>
      <c r="B9" s="122" t="s">
        <v>78</v>
      </c>
      <c r="C9" s="124"/>
      <c r="D9" s="69">
        <f>+D7+D8</f>
        <v>3153174.1499999976</v>
      </c>
      <c r="E9" s="70">
        <f>+E7+E8</f>
        <v>99563274.109999999</v>
      </c>
      <c r="F9" s="70">
        <f>+F7+F8</f>
        <v>99213875.479999989</v>
      </c>
      <c r="G9" s="70">
        <f>+G7+G8</f>
        <v>3502572.7800000161</v>
      </c>
      <c r="H9" s="105"/>
      <c r="I9" s="105"/>
      <c r="J9" s="105"/>
    </row>
    <row r="10" spans="1:12" ht="15" customHeight="1" x14ac:dyDescent="0.3">
      <c r="A10" s="62"/>
      <c r="B10" s="54" t="s">
        <v>79</v>
      </c>
      <c r="C10" s="108" t="s">
        <v>72</v>
      </c>
      <c r="D10" s="64">
        <v>587364.5</v>
      </c>
      <c r="E10" s="58">
        <v>34502011.75</v>
      </c>
      <c r="F10" s="58">
        <v>34782363.890000001</v>
      </c>
      <c r="G10" s="58">
        <f t="shared" ref="G10" si="1">D10+E10-F10</f>
        <v>307012.3599999994</v>
      </c>
      <c r="H10" s="105"/>
      <c r="I10" s="105"/>
      <c r="J10" s="105"/>
    </row>
    <row r="11" spans="1:12" ht="15" customHeight="1" x14ac:dyDescent="0.3">
      <c r="A11" s="62"/>
      <c r="B11" s="60"/>
      <c r="C11" s="57" t="s">
        <v>73</v>
      </c>
      <c r="D11" s="64">
        <v>0</v>
      </c>
      <c r="E11" s="58">
        <v>0</v>
      </c>
      <c r="F11" s="58">
        <v>0</v>
      </c>
      <c r="G11" s="58">
        <v>0</v>
      </c>
      <c r="H11" s="105"/>
      <c r="I11" s="105"/>
      <c r="J11" s="105"/>
    </row>
    <row r="12" spans="1:12" ht="15.9" customHeight="1" x14ac:dyDescent="0.3">
      <c r="A12" s="62"/>
      <c r="B12" s="122" t="s">
        <v>80</v>
      </c>
      <c r="C12" s="132"/>
      <c r="D12" s="70">
        <f>+D10+D11</f>
        <v>587364.5</v>
      </c>
      <c r="E12" s="70">
        <f>+E10+E11</f>
        <v>34502011.75</v>
      </c>
      <c r="F12" s="70">
        <f>+F10+F11</f>
        <v>34782363.890000001</v>
      </c>
      <c r="G12" s="70">
        <f>+G10+G11</f>
        <v>307012.3599999994</v>
      </c>
      <c r="H12" s="105"/>
      <c r="I12" s="105"/>
      <c r="J12" s="105"/>
    </row>
    <row r="13" spans="1:12" ht="15.9" customHeight="1" thickBot="1" x14ac:dyDescent="0.35">
      <c r="A13" s="82" t="s">
        <v>81</v>
      </c>
      <c r="B13" s="82"/>
      <c r="C13" s="83"/>
      <c r="D13" s="71">
        <f>D12+D9+D6</f>
        <v>9468498.8399999961</v>
      </c>
      <c r="E13" s="71">
        <f t="shared" ref="E13:G13" si="2">E12+E9+E6</f>
        <v>282404354.76999998</v>
      </c>
      <c r="F13" s="71">
        <f t="shared" si="2"/>
        <v>283166348.43000001</v>
      </c>
      <c r="G13" s="71">
        <f t="shared" si="2"/>
        <v>8706505.1800000109</v>
      </c>
    </row>
    <row r="14" spans="1:12" x14ac:dyDescent="0.3">
      <c r="A14" s="65"/>
    </row>
    <row r="15" spans="1:12" x14ac:dyDescent="0.3">
      <c r="A15" s="65"/>
      <c r="D15" s="84"/>
    </row>
    <row r="16" spans="1:12" x14ac:dyDescent="0.3">
      <c r="D16" s="84"/>
    </row>
    <row r="17" spans="4:7" x14ac:dyDescent="0.3">
      <c r="D17" s="84"/>
      <c r="G17" s="84"/>
    </row>
  </sheetData>
  <mergeCells count="3">
    <mergeCell ref="B6:C6"/>
    <mergeCell ref="B9:C9"/>
    <mergeCell ref="B12:C12"/>
  </mergeCells>
  <pageMargins left="0.7" right="0.7" top="0.75" bottom="0.75" header="0.3" footer="0.3"/>
  <ignoredErrors>
    <ignoredError sqref="G6 G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E1FC-86CC-486E-B023-70C36231CE2C}">
  <dimension ref="A1:J27"/>
  <sheetViews>
    <sheetView workbookViewId="0">
      <selection activeCell="I2" sqref="I2"/>
    </sheetView>
  </sheetViews>
  <sheetFormatPr defaultColWidth="20" defaultRowHeight="13.2" x14ac:dyDescent="0.3"/>
  <cols>
    <col min="1" max="1" width="17.44140625" style="50" customWidth="1"/>
    <col min="2" max="2" width="15.6640625" style="50" customWidth="1"/>
    <col min="3" max="3" width="6.88671875" style="50" bestFit="1" customWidth="1"/>
    <col min="4" max="5" width="6.33203125" style="50" customWidth="1"/>
    <col min="6" max="6" width="29.88671875" style="50" customWidth="1"/>
    <col min="7" max="9" width="12.33203125" style="50" customWidth="1"/>
    <col min="10" max="16384" width="20" style="50"/>
  </cols>
  <sheetData>
    <row r="1" spans="1:10" ht="15" customHeight="1" x14ac:dyDescent="0.3">
      <c r="A1" s="133" t="s">
        <v>84</v>
      </c>
      <c r="B1" s="133"/>
      <c r="C1" s="133"/>
      <c r="D1" s="133"/>
      <c r="E1" s="133"/>
      <c r="F1" s="133"/>
      <c r="G1" s="133"/>
      <c r="H1" s="133"/>
      <c r="I1" s="133"/>
    </row>
    <row r="2" spans="1:10" ht="15" customHeight="1" thickBot="1" x14ac:dyDescent="0.35">
      <c r="I2" s="77" t="s">
        <v>1</v>
      </c>
    </row>
    <row r="3" spans="1:10" ht="32.1" customHeight="1" thickBot="1" x14ac:dyDescent="0.35">
      <c r="A3" s="51" t="s">
        <v>2</v>
      </c>
      <c r="B3" s="51" t="s">
        <v>3</v>
      </c>
      <c r="C3" s="51" t="s">
        <v>4</v>
      </c>
      <c r="D3" s="52" t="s">
        <v>5</v>
      </c>
      <c r="E3" s="51" t="s">
        <v>6</v>
      </c>
      <c r="F3" s="51" t="s">
        <v>7</v>
      </c>
      <c r="G3" s="52" t="s">
        <v>8</v>
      </c>
      <c r="H3" s="52" t="s">
        <v>9</v>
      </c>
      <c r="I3" s="3" t="s">
        <v>131</v>
      </c>
    </row>
    <row r="4" spans="1:10" ht="15" customHeight="1" x14ac:dyDescent="0.3">
      <c r="A4" s="53" t="s">
        <v>123</v>
      </c>
      <c r="B4" s="104" t="s">
        <v>85</v>
      </c>
      <c r="C4" s="93" t="s">
        <v>11</v>
      </c>
      <c r="D4" s="94" t="s">
        <v>12</v>
      </c>
      <c r="E4" s="94" t="s">
        <v>12</v>
      </c>
      <c r="F4" s="95" t="s">
        <v>13</v>
      </c>
      <c r="G4" s="96">
        <v>0</v>
      </c>
      <c r="H4" s="96">
        <v>0</v>
      </c>
      <c r="I4" s="96">
        <v>0</v>
      </c>
      <c r="J4" s="59"/>
    </row>
    <row r="5" spans="1:10" ht="15" customHeight="1" x14ac:dyDescent="0.3">
      <c r="A5" s="73"/>
      <c r="B5" s="62"/>
      <c r="C5" s="55" t="s">
        <v>14</v>
      </c>
      <c r="D5" s="56" t="s">
        <v>12</v>
      </c>
      <c r="E5" s="56" t="s">
        <v>12</v>
      </c>
      <c r="F5" s="57" t="s">
        <v>15</v>
      </c>
      <c r="G5" s="58">
        <v>0</v>
      </c>
      <c r="H5" s="58">
        <v>0</v>
      </c>
      <c r="I5" s="58">
        <v>0</v>
      </c>
    </row>
    <row r="6" spans="1:10" ht="15" customHeight="1" x14ac:dyDescent="0.3">
      <c r="A6" s="73"/>
      <c r="B6" s="62"/>
      <c r="C6" s="61" t="s">
        <v>16</v>
      </c>
      <c r="D6" s="56" t="s">
        <v>12</v>
      </c>
      <c r="E6" s="56" t="s">
        <v>12</v>
      </c>
      <c r="F6" s="57" t="s">
        <v>17</v>
      </c>
      <c r="G6" s="58">
        <v>0</v>
      </c>
      <c r="H6" s="58">
        <v>0</v>
      </c>
      <c r="I6" s="58">
        <v>0</v>
      </c>
      <c r="J6" s="59"/>
    </row>
    <row r="7" spans="1:10" ht="15" customHeight="1" x14ac:dyDescent="0.3">
      <c r="A7" s="73"/>
      <c r="B7" s="62"/>
      <c r="C7" s="61" t="s">
        <v>18</v>
      </c>
      <c r="D7" s="56" t="s">
        <v>12</v>
      </c>
      <c r="E7" s="56" t="s">
        <v>12</v>
      </c>
      <c r="F7" s="57" t="s">
        <v>19</v>
      </c>
      <c r="G7" s="58">
        <v>0</v>
      </c>
      <c r="H7" s="58">
        <v>72100</v>
      </c>
      <c r="I7" s="58">
        <v>72100</v>
      </c>
      <c r="J7" s="59"/>
    </row>
    <row r="8" spans="1:10" ht="15" customHeight="1" x14ac:dyDescent="0.3">
      <c r="A8" s="62"/>
      <c r="B8" s="62"/>
      <c r="C8" s="61" t="s">
        <v>20</v>
      </c>
      <c r="D8" s="56" t="s">
        <v>12</v>
      </c>
      <c r="E8" s="56" t="s">
        <v>12</v>
      </c>
      <c r="F8" s="57" t="s">
        <v>21</v>
      </c>
      <c r="G8" s="58">
        <v>0</v>
      </c>
      <c r="H8" s="58">
        <v>0</v>
      </c>
      <c r="I8" s="58">
        <v>0</v>
      </c>
      <c r="J8" s="59"/>
    </row>
    <row r="9" spans="1:10" ht="15" customHeight="1" x14ac:dyDescent="0.3">
      <c r="A9" s="62"/>
      <c r="B9" s="62"/>
      <c r="C9" s="61" t="s">
        <v>22</v>
      </c>
      <c r="D9" s="56" t="s">
        <v>12</v>
      </c>
      <c r="E9" s="56" t="s">
        <v>12</v>
      </c>
      <c r="F9" s="57" t="s">
        <v>23</v>
      </c>
      <c r="G9" s="58">
        <v>0</v>
      </c>
      <c r="H9" s="58">
        <v>2371.33</v>
      </c>
      <c r="I9" s="58">
        <v>2371.33</v>
      </c>
      <c r="J9" s="59"/>
    </row>
    <row r="10" spans="1:10" ht="15" customHeight="1" x14ac:dyDescent="0.3">
      <c r="A10" s="62"/>
      <c r="B10" s="62"/>
      <c r="C10" s="61"/>
      <c r="D10" s="56"/>
      <c r="E10" s="56"/>
      <c r="F10" s="78" t="s">
        <v>24</v>
      </c>
      <c r="G10" s="58">
        <v>0</v>
      </c>
      <c r="H10" s="58">
        <v>2371.33</v>
      </c>
      <c r="I10" s="58">
        <v>2371.33</v>
      </c>
      <c r="J10" s="59"/>
    </row>
    <row r="11" spans="1:10" ht="15" customHeight="1" x14ac:dyDescent="0.3">
      <c r="A11" s="62"/>
      <c r="B11" s="62"/>
      <c r="C11" s="61"/>
      <c r="D11" s="56"/>
      <c r="E11" s="56"/>
      <c r="F11" s="79" t="s">
        <v>25</v>
      </c>
      <c r="G11" s="58">
        <v>0</v>
      </c>
      <c r="H11" s="58">
        <v>0</v>
      </c>
      <c r="I11" s="58">
        <v>0</v>
      </c>
      <c r="J11" s="59"/>
    </row>
    <row r="12" spans="1:10" ht="15" customHeight="1" x14ac:dyDescent="0.3">
      <c r="A12" s="62"/>
      <c r="B12" s="62"/>
      <c r="C12" s="61" t="s">
        <v>26</v>
      </c>
      <c r="D12" s="56" t="s">
        <v>12</v>
      </c>
      <c r="E12" s="56" t="s">
        <v>12</v>
      </c>
      <c r="F12" s="57" t="s">
        <v>27</v>
      </c>
      <c r="G12" s="58">
        <v>100000</v>
      </c>
      <c r="H12" s="58">
        <v>122543.9</v>
      </c>
      <c r="I12" s="58">
        <v>109131.71</v>
      </c>
      <c r="J12" s="59"/>
    </row>
    <row r="13" spans="1:10" ht="15" customHeight="1" x14ac:dyDescent="0.3">
      <c r="A13" s="62"/>
      <c r="B13" s="62"/>
      <c r="C13" s="61" t="s">
        <v>28</v>
      </c>
      <c r="D13" s="56" t="s">
        <v>12</v>
      </c>
      <c r="E13" s="56" t="s">
        <v>12</v>
      </c>
      <c r="F13" s="57" t="s">
        <v>29</v>
      </c>
      <c r="G13" s="58">
        <v>0</v>
      </c>
      <c r="H13" s="58">
        <v>31932.53</v>
      </c>
      <c r="I13" s="58">
        <v>31932.53</v>
      </c>
      <c r="J13" s="63"/>
    </row>
    <row r="14" spans="1:10" ht="15" customHeight="1" x14ac:dyDescent="0.3">
      <c r="A14" s="62"/>
      <c r="B14" s="62"/>
      <c r="C14" s="61" t="s">
        <v>30</v>
      </c>
      <c r="D14" s="56" t="s">
        <v>12</v>
      </c>
      <c r="E14" s="56" t="s">
        <v>12</v>
      </c>
      <c r="F14" s="57" t="s">
        <v>31</v>
      </c>
      <c r="G14" s="64">
        <v>0</v>
      </c>
      <c r="H14" s="58">
        <v>0</v>
      </c>
      <c r="I14" s="58">
        <v>0</v>
      </c>
      <c r="J14" s="63"/>
    </row>
    <row r="15" spans="1:10" ht="15" customHeight="1" x14ac:dyDescent="0.3">
      <c r="A15" s="62"/>
      <c r="B15" s="62"/>
      <c r="C15" s="61" t="s">
        <v>32</v>
      </c>
      <c r="D15" s="56" t="s">
        <v>12</v>
      </c>
      <c r="E15" s="56" t="s">
        <v>12</v>
      </c>
      <c r="F15" s="57" t="s">
        <v>33</v>
      </c>
      <c r="G15" s="64">
        <v>7028530</v>
      </c>
      <c r="H15" s="58">
        <v>8382198.3499999996</v>
      </c>
      <c r="I15" s="58">
        <v>4902768.76</v>
      </c>
      <c r="J15" s="63"/>
    </row>
    <row r="16" spans="1:10" ht="15" customHeight="1" x14ac:dyDescent="0.3">
      <c r="A16" s="62"/>
      <c r="B16" s="62"/>
      <c r="C16" s="61"/>
      <c r="D16" s="56"/>
      <c r="E16" s="56"/>
      <c r="F16" s="80" t="s">
        <v>24</v>
      </c>
      <c r="G16" s="64">
        <v>4100000</v>
      </c>
      <c r="H16" s="58">
        <v>4250000</v>
      </c>
      <c r="I16" s="58">
        <v>2218998.98</v>
      </c>
      <c r="J16" s="63"/>
    </row>
    <row r="17" spans="1:10" ht="15" customHeight="1" x14ac:dyDescent="0.3">
      <c r="A17" s="62"/>
      <c r="B17" s="62"/>
      <c r="C17" s="61"/>
      <c r="D17" s="56"/>
      <c r="E17" s="56"/>
      <c r="F17" s="81" t="s">
        <v>25</v>
      </c>
      <c r="G17" s="64">
        <v>2928530</v>
      </c>
      <c r="H17" s="58">
        <v>4132198.35</v>
      </c>
      <c r="I17" s="58">
        <v>2683769.7799999998</v>
      </c>
      <c r="J17" s="63"/>
    </row>
    <row r="18" spans="1:10" ht="15" customHeight="1" x14ac:dyDescent="0.3">
      <c r="A18" s="62"/>
      <c r="B18" s="62"/>
      <c r="C18" s="61" t="s">
        <v>34</v>
      </c>
      <c r="D18" s="56" t="s">
        <v>12</v>
      </c>
      <c r="E18" s="56" t="s">
        <v>12</v>
      </c>
      <c r="F18" s="57" t="s">
        <v>35</v>
      </c>
      <c r="G18" s="64">
        <v>0</v>
      </c>
      <c r="H18" s="58">
        <v>0</v>
      </c>
      <c r="I18" s="58">
        <v>0</v>
      </c>
      <c r="J18" s="63"/>
    </row>
    <row r="19" spans="1:10" ht="15" customHeight="1" x14ac:dyDescent="0.3">
      <c r="A19" s="62"/>
      <c r="B19" s="62"/>
      <c r="C19" s="61" t="s">
        <v>36</v>
      </c>
      <c r="D19" s="56" t="s">
        <v>12</v>
      </c>
      <c r="E19" s="56" t="s">
        <v>12</v>
      </c>
      <c r="F19" s="57" t="s">
        <v>37</v>
      </c>
      <c r="G19" s="64">
        <v>3000000</v>
      </c>
      <c r="H19" s="58">
        <v>6200000</v>
      </c>
      <c r="I19" s="58">
        <v>6100000</v>
      </c>
      <c r="J19" s="63"/>
    </row>
    <row r="20" spans="1:10" ht="15" customHeight="1" x14ac:dyDescent="0.3">
      <c r="A20" s="62"/>
      <c r="B20" s="62"/>
      <c r="C20" s="61" t="s">
        <v>38</v>
      </c>
      <c r="D20" s="56" t="s">
        <v>12</v>
      </c>
      <c r="E20" s="56" t="s">
        <v>12</v>
      </c>
      <c r="F20" s="57" t="s">
        <v>39</v>
      </c>
      <c r="G20" s="64">
        <v>0</v>
      </c>
      <c r="H20" s="58">
        <v>0</v>
      </c>
      <c r="I20" s="58">
        <v>0</v>
      </c>
      <c r="J20" s="63"/>
    </row>
    <row r="21" spans="1:10" ht="15" customHeight="1" x14ac:dyDescent="0.3">
      <c r="A21" s="62"/>
      <c r="B21" s="62"/>
      <c r="C21" s="61" t="s">
        <v>40</v>
      </c>
      <c r="D21" s="56" t="s">
        <v>12</v>
      </c>
      <c r="E21" s="56" t="s">
        <v>12</v>
      </c>
      <c r="F21" s="57" t="s">
        <v>41</v>
      </c>
      <c r="G21" s="64">
        <v>0</v>
      </c>
      <c r="H21" s="58">
        <v>0</v>
      </c>
      <c r="I21" s="58">
        <v>0</v>
      </c>
      <c r="J21" s="59"/>
    </row>
    <row r="22" spans="1:10" ht="15" customHeight="1" x14ac:dyDescent="0.3">
      <c r="A22" s="62"/>
      <c r="B22" s="62"/>
      <c r="C22" s="61" t="s">
        <v>42</v>
      </c>
      <c r="D22" s="56" t="s">
        <v>12</v>
      </c>
      <c r="E22" s="56" t="s">
        <v>12</v>
      </c>
      <c r="F22" s="57" t="s">
        <v>43</v>
      </c>
      <c r="G22" s="64">
        <v>0</v>
      </c>
      <c r="H22" s="58">
        <v>0</v>
      </c>
      <c r="I22" s="58">
        <v>0</v>
      </c>
      <c r="J22" s="59"/>
    </row>
    <row r="23" spans="1:10" ht="15" customHeight="1" x14ac:dyDescent="0.3">
      <c r="A23" s="62"/>
      <c r="B23" s="62"/>
      <c r="C23" s="66" t="s">
        <v>44</v>
      </c>
      <c r="D23" s="67" t="s">
        <v>12</v>
      </c>
      <c r="E23" s="67" t="s">
        <v>12</v>
      </c>
      <c r="F23" s="68" t="s">
        <v>45</v>
      </c>
      <c r="G23" s="64">
        <v>0</v>
      </c>
      <c r="H23" s="58">
        <v>344658.02</v>
      </c>
      <c r="I23" s="58">
        <v>344654.57</v>
      </c>
      <c r="J23" s="59"/>
    </row>
    <row r="24" spans="1:10" ht="15.9" customHeight="1" x14ac:dyDescent="0.3">
      <c r="A24" s="62"/>
      <c r="B24" s="122" t="s">
        <v>86</v>
      </c>
      <c r="C24" s="123"/>
      <c r="D24" s="123"/>
      <c r="E24" s="123"/>
      <c r="F24" s="124"/>
      <c r="G24" s="70">
        <f>+SUM(G4:G23)-G16-G17-G10-G11</f>
        <v>10128530</v>
      </c>
      <c r="H24" s="70">
        <f>+SUM(H4:H23)-H16-H17-H10-H11</f>
        <v>15155804.129999999</v>
      </c>
      <c r="I24" s="70">
        <f>+SUM(I4:I23)-I16-I17-I10-I11</f>
        <v>11562958.9</v>
      </c>
      <c r="J24" s="59"/>
    </row>
    <row r="25" spans="1:10" ht="15.9" customHeight="1" thickBot="1" x14ac:dyDescent="0.35">
      <c r="A25" s="82" t="s">
        <v>87</v>
      </c>
      <c r="B25" s="82"/>
      <c r="C25" s="83"/>
      <c r="D25" s="83"/>
      <c r="E25" s="83"/>
      <c r="F25" s="83"/>
      <c r="G25" s="71">
        <f>+G24</f>
        <v>10128530</v>
      </c>
      <c r="H25" s="71">
        <f>+H24</f>
        <v>15155804.129999999</v>
      </c>
      <c r="I25" s="71">
        <f>+I24</f>
        <v>11562958.9</v>
      </c>
    </row>
    <row r="27" spans="1:10" x14ac:dyDescent="0.3">
      <c r="H27" s="84"/>
    </row>
  </sheetData>
  <mergeCells count="2">
    <mergeCell ref="B24:F24"/>
    <mergeCell ref="A1:I1"/>
  </mergeCells>
  <pageMargins left="0.7" right="0.7" top="0.75" bottom="0.75" header="0.3" footer="0.3"/>
  <ignoredErrors>
    <ignoredError sqref="C4:E2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E312F-82AE-4E9F-A82E-D72B7CE72139}">
  <dimension ref="A1:N20"/>
  <sheetViews>
    <sheetView workbookViewId="0">
      <selection activeCell="D4" sqref="D4"/>
    </sheetView>
  </sheetViews>
  <sheetFormatPr defaultColWidth="20" defaultRowHeight="15" customHeight="1" x14ac:dyDescent="0.3"/>
  <cols>
    <col min="1" max="1" width="17.44140625" style="1" customWidth="1"/>
    <col min="2" max="2" width="15.6640625" style="1" customWidth="1"/>
    <col min="3" max="6" width="6.33203125" style="1" customWidth="1"/>
    <col min="7" max="7" width="29.88671875" style="1" customWidth="1"/>
    <col min="8" max="10" width="12.33203125" style="1" customWidth="1"/>
    <col min="11" max="17" width="7.6640625" style="1" customWidth="1"/>
    <col min="18" max="16384" width="20" style="1"/>
  </cols>
  <sheetData>
    <row r="1" spans="1:14" ht="15" customHeight="1" x14ac:dyDescent="0.3">
      <c r="A1" s="85" t="s">
        <v>88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15" customHeight="1" thickBot="1" x14ac:dyDescent="0.35">
      <c r="J2" s="87" t="s">
        <v>1</v>
      </c>
    </row>
    <row r="3" spans="1:14" ht="32.1" customHeight="1" thickBot="1" x14ac:dyDescent="0.35">
      <c r="A3" s="2" t="s">
        <v>2</v>
      </c>
      <c r="B3" s="2" t="s">
        <v>3</v>
      </c>
      <c r="C3" s="2" t="s">
        <v>53</v>
      </c>
      <c r="D3" s="3" t="s">
        <v>54</v>
      </c>
      <c r="E3" s="2" t="s">
        <v>55</v>
      </c>
      <c r="F3" s="2" t="s">
        <v>56</v>
      </c>
      <c r="G3" s="2" t="s">
        <v>7</v>
      </c>
      <c r="H3" s="3" t="s">
        <v>57</v>
      </c>
      <c r="I3" s="3" t="s">
        <v>58</v>
      </c>
      <c r="J3" s="3" t="s">
        <v>89</v>
      </c>
    </row>
    <row r="4" spans="1:14" ht="15" customHeight="1" x14ac:dyDescent="0.3">
      <c r="A4" s="53" t="s">
        <v>123</v>
      </c>
      <c r="B4" s="4" t="s">
        <v>85</v>
      </c>
      <c r="C4" s="5" t="s">
        <v>11</v>
      </c>
      <c r="D4" s="6" t="s">
        <v>12</v>
      </c>
      <c r="E4" s="6" t="s">
        <v>12</v>
      </c>
      <c r="F4" s="6" t="s">
        <v>12</v>
      </c>
      <c r="G4" s="7" t="s">
        <v>60</v>
      </c>
      <c r="H4" s="8">
        <v>865020</v>
      </c>
      <c r="I4" s="9">
        <v>799864.8899999999</v>
      </c>
      <c r="J4" s="9">
        <v>796948.39999999991</v>
      </c>
      <c r="K4" s="27"/>
      <c r="L4" s="42"/>
      <c r="M4" s="42"/>
      <c r="N4" s="42"/>
    </row>
    <row r="5" spans="1:14" ht="15" customHeight="1" x14ac:dyDescent="0.3">
      <c r="A5" s="35"/>
      <c r="B5" s="31"/>
      <c r="C5" s="11" t="s">
        <v>14</v>
      </c>
      <c r="D5" s="12" t="s">
        <v>12</v>
      </c>
      <c r="E5" s="12" t="s">
        <v>12</v>
      </c>
      <c r="F5" s="12" t="s">
        <v>12</v>
      </c>
      <c r="G5" s="13" t="s">
        <v>61</v>
      </c>
      <c r="H5" s="8">
        <v>493510</v>
      </c>
      <c r="I5" s="9">
        <v>944034.74</v>
      </c>
      <c r="J5" s="9">
        <v>802944.7699999999</v>
      </c>
      <c r="L5" s="42"/>
      <c r="M5" s="42"/>
      <c r="N5" s="42"/>
    </row>
    <row r="6" spans="1:14" ht="15" customHeight="1" x14ac:dyDescent="0.3">
      <c r="A6" s="35"/>
      <c r="B6" s="31"/>
      <c r="C6" s="14" t="s">
        <v>16</v>
      </c>
      <c r="D6" s="12" t="s">
        <v>12</v>
      </c>
      <c r="E6" s="12" t="s">
        <v>12</v>
      </c>
      <c r="F6" s="12" t="s">
        <v>12</v>
      </c>
      <c r="G6" s="13" t="s">
        <v>62</v>
      </c>
      <c r="H6" s="8">
        <v>110000</v>
      </c>
      <c r="I6" s="9">
        <v>146043.44</v>
      </c>
      <c r="J6" s="9">
        <v>137931.82</v>
      </c>
      <c r="K6" s="27"/>
      <c r="L6" s="42"/>
      <c r="M6" s="42"/>
      <c r="N6" s="42"/>
    </row>
    <row r="7" spans="1:14" ht="15" customHeight="1" x14ac:dyDescent="0.3">
      <c r="A7" s="35"/>
      <c r="B7" s="31"/>
      <c r="C7" s="14" t="s">
        <v>18</v>
      </c>
      <c r="D7" s="12" t="s">
        <v>12</v>
      </c>
      <c r="E7" s="12" t="s">
        <v>12</v>
      </c>
      <c r="F7" s="12" t="s">
        <v>12</v>
      </c>
      <c r="G7" s="13" t="s">
        <v>23</v>
      </c>
      <c r="H7" s="8">
        <v>900000</v>
      </c>
      <c r="I7" s="9">
        <v>1013574.52</v>
      </c>
      <c r="J7" s="9">
        <v>1006962.79</v>
      </c>
      <c r="K7" s="27"/>
      <c r="L7" s="42"/>
      <c r="M7" s="42"/>
      <c r="N7" s="42"/>
    </row>
    <row r="8" spans="1:14" ht="15" customHeight="1" x14ac:dyDescent="0.3">
      <c r="A8" s="31"/>
      <c r="B8" s="31"/>
      <c r="C8" s="14" t="s">
        <v>20</v>
      </c>
      <c r="D8" s="12" t="s">
        <v>12</v>
      </c>
      <c r="E8" s="12" t="s">
        <v>12</v>
      </c>
      <c r="F8" s="12" t="s">
        <v>12</v>
      </c>
      <c r="G8" s="13" t="s">
        <v>63</v>
      </c>
      <c r="H8" s="8">
        <v>0</v>
      </c>
      <c r="I8" s="9">
        <v>0</v>
      </c>
      <c r="J8" s="9">
        <v>0</v>
      </c>
      <c r="K8" s="27"/>
      <c r="L8" s="42"/>
      <c r="M8" s="42"/>
      <c r="N8" s="42"/>
    </row>
    <row r="9" spans="1:14" ht="15" customHeight="1" x14ac:dyDescent="0.3">
      <c r="A9" s="31"/>
      <c r="B9" s="31"/>
      <c r="C9" s="14" t="s">
        <v>22</v>
      </c>
      <c r="D9" s="12" t="s">
        <v>12</v>
      </c>
      <c r="E9" s="12" t="s">
        <v>12</v>
      </c>
      <c r="F9" s="12" t="s">
        <v>12</v>
      </c>
      <c r="G9" s="13" t="s">
        <v>64</v>
      </c>
      <c r="H9" s="8">
        <v>360809</v>
      </c>
      <c r="I9" s="9">
        <v>366514.11</v>
      </c>
      <c r="J9" s="9">
        <v>363851.62</v>
      </c>
      <c r="K9" s="27"/>
      <c r="L9" s="42"/>
      <c r="M9" s="42"/>
      <c r="N9" s="42"/>
    </row>
    <row r="10" spans="1:14" ht="15" customHeight="1" x14ac:dyDescent="0.3">
      <c r="A10" s="31"/>
      <c r="B10" s="31"/>
      <c r="C10" s="14" t="s">
        <v>26</v>
      </c>
      <c r="D10" s="12" t="s">
        <v>12</v>
      </c>
      <c r="E10" s="12" t="s">
        <v>12</v>
      </c>
      <c r="F10" s="12" t="s">
        <v>12</v>
      </c>
      <c r="G10" s="13" t="s">
        <v>65</v>
      </c>
      <c r="H10" s="8">
        <v>3649191</v>
      </c>
      <c r="I10" s="9">
        <v>5009952.3699999992</v>
      </c>
      <c r="J10" s="9">
        <v>3046328.4299999997</v>
      </c>
      <c r="K10" s="27"/>
      <c r="L10" s="42"/>
      <c r="M10" s="42"/>
      <c r="N10" s="42"/>
    </row>
    <row r="11" spans="1:14" ht="15" customHeight="1" x14ac:dyDescent="0.3">
      <c r="A11" s="31"/>
      <c r="B11" s="31"/>
      <c r="C11" s="14" t="s">
        <v>28</v>
      </c>
      <c r="D11" s="12" t="s">
        <v>12</v>
      </c>
      <c r="E11" s="12" t="s">
        <v>12</v>
      </c>
      <c r="F11" s="12" t="s">
        <v>12</v>
      </c>
      <c r="G11" s="13" t="s">
        <v>33</v>
      </c>
      <c r="H11" s="8">
        <v>350000</v>
      </c>
      <c r="I11" s="9">
        <v>308000</v>
      </c>
      <c r="J11" s="9">
        <v>291771.09999999998</v>
      </c>
      <c r="K11" s="41"/>
      <c r="L11" s="42"/>
      <c r="M11" s="42"/>
      <c r="N11" s="42"/>
    </row>
    <row r="12" spans="1:14" ht="15" customHeight="1" x14ac:dyDescent="0.3">
      <c r="A12" s="31"/>
      <c r="B12" s="31"/>
      <c r="C12" s="14" t="s">
        <v>30</v>
      </c>
      <c r="D12" s="12" t="s">
        <v>12</v>
      </c>
      <c r="E12" s="12" t="s">
        <v>12</v>
      </c>
      <c r="F12" s="12" t="s">
        <v>12</v>
      </c>
      <c r="G12" s="13" t="s">
        <v>35</v>
      </c>
      <c r="H12" s="8">
        <v>0</v>
      </c>
      <c r="I12" s="9">
        <v>0</v>
      </c>
      <c r="J12" s="9">
        <v>0</v>
      </c>
      <c r="K12" s="27"/>
      <c r="L12" s="42"/>
      <c r="M12" s="42"/>
      <c r="N12" s="42"/>
    </row>
    <row r="13" spans="1:14" ht="15" customHeight="1" x14ac:dyDescent="0.3">
      <c r="A13" s="31"/>
      <c r="B13" s="31"/>
      <c r="C13" s="14" t="s">
        <v>32</v>
      </c>
      <c r="D13" s="12" t="s">
        <v>12</v>
      </c>
      <c r="E13" s="12" t="s">
        <v>12</v>
      </c>
      <c r="F13" s="12" t="s">
        <v>12</v>
      </c>
      <c r="G13" s="13" t="s">
        <v>37</v>
      </c>
      <c r="H13" s="8">
        <v>3400000</v>
      </c>
      <c r="I13" s="9">
        <v>6567820.0599999996</v>
      </c>
      <c r="J13" s="9">
        <v>5035320.0599999996</v>
      </c>
      <c r="K13" s="27"/>
      <c r="L13" s="42"/>
      <c r="M13" s="42"/>
      <c r="N13" s="42"/>
    </row>
    <row r="14" spans="1:14" ht="15" customHeight="1" x14ac:dyDescent="0.3">
      <c r="A14" s="31"/>
      <c r="B14" s="31"/>
      <c r="C14" s="16" t="s">
        <v>34</v>
      </c>
      <c r="D14" s="17" t="s">
        <v>12</v>
      </c>
      <c r="E14" s="17" t="s">
        <v>12</v>
      </c>
      <c r="F14" s="17" t="s">
        <v>12</v>
      </c>
      <c r="G14" s="18" t="s">
        <v>66</v>
      </c>
      <c r="H14" s="8">
        <v>0</v>
      </c>
      <c r="I14" s="9">
        <v>0</v>
      </c>
      <c r="J14" s="9">
        <v>0</v>
      </c>
      <c r="K14" s="27"/>
      <c r="L14" s="42"/>
      <c r="M14" s="42"/>
      <c r="N14" s="42"/>
    </row>
    <row r="15" spans="1:14" ht="15.9" customHeight="1" x14ac:dyDescent="0.3">
      <c r="A15" s="31"/>
      <c r="B15" s="125" t="s">
        <v>86</v>
      </c>
      <c r="C15" s="130"/>
      <c r="D15" s="130"/>
      <c r="E15" s="130"/>
      <c r="F15" s="130"/>
      <c r="G15" s="126"/>
      <c r="H15" s="23">
        <f>+SUM(H4:H14)</f>
        <v>10128530</v>
      </c>
      <c r="I15" s="23">
        <f>+SUM(I4:I14)</f>
        <v>15155804.129999999</v>
      </c>
      <c r="J15" s="23">
        <f>+SUM(J4:J14)</f>
        <v>11482058.989999998</v>
      </c>
      <c r="K15" s="27"/>
    </row>
    <row r="16" spans="1:14" ht="15.9" customHeight="1" thickBot="1" x14ac:dyDescent="0.35">
      <c r="A16" s="89" t="s">
        <v>87</v>
      </c>
      <c r="B16" s="89"/>
      <c r="C16" s="90"/>
      <c r="D16" s="90"/>
      <c r="E16" s="90"/>
      <c r="F16" s="90"/>
      <c r="G16" s="90"/>
      <c r="H16" s="39">
        <f>H15</f>
        <v>10128530</v>
      </c>
      <c r="I16" s="39">
        <f t="shared" ref="I16:J16" si="0">I15</f>
        <v>15155804.129999999</v>
      </c>
      <c r="J16" s="39">
        <f t="shared" si="0"/>
        <v>11482058.989999998</v>
      </c>
    </row>
    <row r="17" spans="9:9" ht="13.2" x14ac:dyDescent="0.3">
      <c r="I17" s="42"/>
    </row>
    <row r="20" spans="9:9" ht="13.2" x14ac:dyDescent="0.3"/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3F962-97B6-4707-BFB2-357A916F086A}">
  <dimension ref="A1:G11"/>
  <sheetViews>
    <sheetView workbookViewId="0">
      <selection activeCell="D4" sqref="D4"/>
    </sheetView>
  </sheetViews>
  <sheetFormatPr defaultColWidth="20" defaultRowHeight="15" customHeight="1" x14ac:dyDescent="0.3"/>
  <cols>
    <col min="1" max="1" width="17.44140625" style="1" customWidth="1"/>
    <col min="2" max="2" width="15.6640625" style="1" customWidth="1"/>
    <col min="3" max="3" width="29.88671875" style="1" customWidth="1"/>
    <col min="4" max="7" width="12.33203125" style="1" customWidth="1"/>
    <col min="8" max="16384" width="20" style="1"/>
  </cols>
  <sheetData>
    <row r="1" spans="1:7" ht="15" customHeight="1" x14ac:dyDescent="0.3">
      <c r="A1" s="85" t="s">
        <v>90</v>
      </c>
      <c r="B1" s="85"/>
      <c r="C1" s="85"/>
      <c r="D1" s="85"/>
      <c r="E1" s="85"/>
      <c r="F1" s="85"/>
      <c r="G1" s="85"/>
    </row>
    <row r="2" spans="1:7" ht="15" customHeight="1" thickBot="1" x14ac:dyDescent="0.35">
      <c r="G2" s="87" t="s">
        <v>1</v>
      </c>
    </row>
    <row r="3" spans="1:7" ht="32.1" customHeight="1" thickBot="1" x14ac:dyDescent="0.35">
      <c r="A3" s="2" t="s">
        <v>2</v>
      </c>
      <c r="B3" s="2" t="s">
        <v>3</v>
      </c>
      <c r="C3" s="2" t="s">
        <v>7</v>
      </c>
      <c r="D3" s="3" t="s">
        <v>68</v>
      </c>
      <c r="E3" s="3" t="s">
        <v>69</v>
      </c>
      <c r="F3" s="3" t="s">
        <v>70</v>
      </c>
      <c r="G3" s="3" t="s">
        <v>71</v>
      </c>
    </row>
    <row r="4" spans="1:7" ht="15" customHeight="1" x14ac:dyDescent="0.3">
      <c r="A4" s="53" t="s">
        <v>123</v>
      </c>
      <c r="B4" s="4" t="s">
        <v>85</v>
      </c>
      <c r="C4" s="43" t="s">
        <v>72</v>
      </c>
      <c r="D4" s="44">
        <v>344654.57</v>
      </c>
      <c r="E4" s="40">
        <v>11218304.33</v>
      </c>
      <c r="F4" s="40">
        <v>11482058.989999998</v>
      </c>
      <c r="G4" s="34">
        <f>D4+E4-F4</f>
        <v>80899.910000002012</v>
      </c>
    </row>
    <row r="5" spans="1:7" ht="15" customHeight="1" x14ac:dyDescent="0.3">
      <c r="A5" s="38"/>
      <c r="B5" s="31"/>
      <c r="C5" s="13" t="s">
        <v>73</v>
      </c>
      <c r="D5" s="36">
        <v>0</v>
      </c>
      <c r="E5" s="37">
        <v>0</v>
      </c>
      <c r="F5" s="37">
        <v>0</v>
      </c>
      <c r="G5" s="9">
        <v>0</v>
      </c>
    </row>
    <row r="6" spans="1:7" ht="15.9" customHeight="1" x14ac:dyDescent="0.3">
      <c r="A6" s="31"/>
      <c r="B6" s="45" t="s">
        <v>86</v>
      </c>
      <c r="C6" s="46"/>
      <c r="D6" s="23">
        <f>+D4+D5</f>
        <v>344654.57</v>
      </c>
      <c r="E6" s="23">
        <f>+E4+E5</f>
        <v>11218304.33</v>
      </c>
      <c r="F6" s="23">
        <f>+F4+F5</f>
        <v>11482058.989999998</v>
      </c>
      <c r="G6" s="23">
        <f>+G4+G5</f>
        <v>80899.910000002012</v>
      </c>
    </row>
    <row r="7" spans="1:7" ht="15.9" customHeight="1" thickBot="1" x14ac:dyDescent="0.35">
      <c r="A7" s="89" t="s">
        <v>87</v>
      </c>
      <c r="B7" s="89"/>
      <c r="C7" s="90"/>
      <c r="D7" s="39">
        <f>+D6</f>
        <v>344654.57</v>
      </c>
      <c r="E7" s="39">
        <f>+E6</f>
        <v>11218304.33</v>
      </c>
      <c r="F7" s="39">
        <f>+F6</f>
        <v>11482058.989999998</v>
      </c>
      <c r="G7" s="39">
        <f>+G6</f>
        <v>80899.910000002012</v>
      </c>
    </row>
    <row r="11" spans="1:7" ht="13.2" x14ac:dyDescent="0.3">
      <c r="D11" s="115"/>
      <c r="G11" s="4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BB2D-4BBA-4CC7-9DDB-A37BFDB8740F}">
  <dimension ref="A1:J29"/>
  <sheetViews>
    <sheetView workbookViewId="0">
      <selection activeCell="H4" sqref="H4"/>
    </sheetView>
  </sheetViews>
  <sheetFormatPr defaultColWidth="20" defaultRowHeight="13.2" x14ac:dyDescent="0.3"/>
  <cols>
    <col min="1" max="1" width="17.44140625" style="1" customWidth="1"/>
    <col min="2" max="2" width="15.6640625" style="1" customWidth="1"/>
    <col min="3" max="3" width="6.88671875" style="1" bestFit="1" customWidth="1"/>
    <col min="4" max="5" width="6.33203125" style="1" customWidth="1"/>
    <col min="6" max="6" width="29.88671875" style="1" customWidth="1"/>
    <col min="7" max="9" width="12.33203125" style="1" customWidth="1"/>
    <col min="10" max="16384" width="20" style="1"/>
  </cols>
  <sheetData>
    <row r="1" spans="1:10" ht="15" customHeight="1" x14ac:dyDescent="0.3">
      <c r="A1" s="75" t="s">
        <v>125</v>
      </c>
      <c r="B1" s="85"/>
      <c r="C1" s="85"/>
      <c r="D1" s="85"/>
      <c r="E1" s="85"/>
      <c r="F1" s="85"/>
      <c r="G1" s="85"/>
      <c r="H1" s="85"/>
      <c r="I1" s="85"/>
    </row>
    <row r="2" spans="1:10" ht="15" customHeight="1" thickBot="1" x14ac:dyDescent="0.35">
      <c r="I2" s="87" t="s">
        <v>1</v>
      </c>
    </row>
    <row r="3" spans="1:10" ht="32.1" customHeight="1" thickBot="1" x14ac:dyDescent="0.35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7</v>
      </c>
      <c r="G3" s="3" t="s">
        <v>8</v>
      </c>
      <c r="H3" s="3" t="s">
        <v>9</v>
      </c>
      <c r="I3" s="3" t="s">
        <v>131</v>
      </c>
    </row>
    <row r="4" spans="1:10" ht="15" customHeight="1" x14ac:dyDescent="0.3">
      <c r="A4" s="53" t="s">
        <v>124</v>
      </c>
      <c r="B4" s="4" t="s">
        <v>91</v>
      </c>
      <c r="C4" s="5" t="s">
        <v>11</v>
      </c>
      <c r="D4" s="6" t="s">
        <v>12</v>
      </c>
      <c r="E4" s="6" t="s">
        <v>12</v>
      </c>
      <c r="F4" s="7" t="s">
        <v>13</v>
      </c>
      <c r="G4" s="40">
        <v>0</v>
      </c>
      <c r="H4" s="40">
        <v>0</v>
      </c>
      <c r="I4" s="40">
        <v>0</v>
      </c>
      <c r="J4" s="27"/>
    </row>
    <row r="5" spans="1:10" ht="15" customHeight="1" x14ac:dyDescent="0.3">
      <c r="A5" s="38"/>
      <c r="B5" s="31"/>
      <c r="C5" s="11" t="s">
        <v>14</v>
      </c>
      <c r="D5" s="12" t="s">
        <v>12</v>
      </c>
      <c r="E5" s="12" t="s">
        <v>12</v>
      </c>
      <c r="F5" s="13" t="s">
        <v>15</v>
      </c>
      <c r="G5" s="9">
        <v>0</v>
      </c>
      <c r="H5" s="9">
        <v>0</v>
      </c>
      <c r="I5" s="9">
        <v>0</v>
      </c>
    </row>
    <row r="6" spans="1:10" ht="15" customHeight="1" x14ac:dyDescent="0.3">
      <c r="A6" s="38"/>
      <c r="B6" s="31"/>
      <c r="C6" s="14" t="s">
        <v>16</v>
      </c>
      <c r="D6" s="12" t="s">
        <v>12</v>
      </c>
      <c r="E6" s="12" t="s">
        <v>12</v>
      </c>
      <c r="F6" s="13" t="s">
        <v>17</v>
      </c>
      <c r="G6" s="9">
        <v>0</v>
      </c>
      <c r="H6" s="9">
        <v>0</v>
      </c>
      <c r="I6" s="9">
        <v>0</v>
      </c>
      <c r="J6" s="27"/>
    </row>
    <row r="7" spans="1:10" ht="15" customHeight="1" x14ac:dyDescent="0.3">
      <c r="A7" s="38"/>
      <c r="B7" s="31"/>
      <c r="C7" s="14" t="s">
        <v>18</v>
      </c>
      <c r="D7" s="12" t="s">
        <v>12</v>
      </c>
      <c r="E7" s="12" t="s">
        <v>12</v>
      </c>
      <c r="F7" s="13" t="s">
        <v>19</v>
      </c>
      <c r="G7" s="9">
        <v>0</v>
      </c>
      <c r="H7" s="9">
        <v>0</v>
      </c>
      <c r="I7" s="9">
        <v>0</v>
      </c>
      <c r="J7" s="27"/>
    </row>
    <row r="8" spans="1:10" ht="15" customHeight="1" x14ac:dyDescent="0.3">
      <c r="A8" s="31"/>
      <c r="B8" s="31"/>
      <c r="C8" s="14" t="s">
        <v>20</v>
      </c>
      <c r="D8" s="12" t="s">
        <v>12</v>
      </c>
      <c r="E8" s="12" t="s">
        <v>12</v>
      </c>
      <c r="F8" s="13" t="s">
        <v>21</v>
      </c>
      <c r="G8" s="9">
        <v>0</v>
      </c>
      <c r="H8" s="9">
        <v>0</v>
      </c>
      <c r="I8" s="9">
        <v>0</v>
      </c>
      <c r="J8" s="27"/>
    </row>
    <row r="9" spans="1:10" ht="15" customHeight="1" x14ac:dyDescent="0.3">
      <c r="A9" s="31"/>
      <c r="B9" s="31"/>
      <c r="C9" s="14" t="s">
        <v>22</v>
      </c>
      <c r="D9" s="12" t="s">
        <v>12</v>
      </c>
      <c r="E9" s="12" t="s">
        <v>12</v>
      </c>
      <c r="F9" s="13" t="s">
        <v>23</v>
      </c>
      <c r="G9" s="9">
        <v>0</v>
      </c>
      <c r="H9" s="9">
        <v>811877</v>
      </c>
      <c r="I9" s="9">
        <v>301197</v>
      </c>
      <c r="J9" s="27"/>
    </row>
    <row r="10" spans="1:10" ht="15" customHeight="1" x14ac:dyDescent="0.3">
      <c r="A10" s="31"/>
      <c r="B10" s="31"/>
      <c r="C10" s="14"/>
      <c r="D10" s="12"/>
      <c r="E10" s="12"/>
      <c r="F10" s="110" t="s">
        <v>24</v>
      </c>
      <c r="G10" s="9">
        <v>0</v>
      </c>
      <c r="H10" s="9">
        <v>805000</v>
      </c>
      <c r="I10" s="9">
        <v>301197</v>
      </c>
      <c r="J10" s="27"/>
    </row>
    <row r="11" spans="1:10" ht="15" customHeight="1" x14ac:dyDescent="0.3">
      <c r="A11" s="31"/>
      <c r="B11" s="31"/>
      <c r="C11" s="14"/>
      <c r="D11" s="12"/>
      <c r="E11" s="12"/>
      <c r="F11" s="111" t="s">
        <v>25</v>
      </c>
      <c r="G11" s="9">
        <v>0</v>
      </c>
      <c r="H11" s="9">
        <v>6877</v>
      </c>
      <c r="I11" s="9">
        <v>0</v>
      </c>
      <c r="J11" s="27"/>
    </row>
    <row r="12" spans="1:10" ht="15" customHeight="1" x14ac:dyDescent="0.3">
      <c r="A12" s="31"/>
      <c r="B12" s="31"/>
      <c r="C12" s="14" t="s">
        <v>26</v>
      </c>
      <c r="D12" s="12" t="s">
        <v>12</v>
      </c>
      <c r="E12" s="12" t="s">
        <v>12</v>
      </c>
      <c r="F12" s="13" t="s">
        <v>27</v>
      </c>
      <c r="G12" s="9">
        <v>18960</v>
      </c>
      <c r="H12" s="9">
        <v>147000</v>
      </c>
      <c r="I12" s="9">
        <v>141292.72</v>
      </c>
      <c r="J12" s="27"/>
    </row>
    <row r="13" spans="1:10" ht="15" customHeight="1" x14ac:dyDescent="0.3">
      <c r="A13" s="31"/>
      <c r="B13" s="31"/>
      <c r="C13" s="14" t="s">
        <v>28</v>
      </c>
      <c r="D13" s="12" t="s">
        <v>12</v>
      </c>
      <c r="E13" s="12" t="s">
        <v>12</v>
      </c>
      <c r="F13" s="13" t="s">
        <v>29</v>
      </c>
      <c r="G13" s="9">
        <v>2000</v>
      </c>
      <c r="H13" s="9">
        <v>2000</v>
      </c>
      <c r="I13" s="9">
        <v>1500</v>
      </c>
      <c r="J13" s="41"/>
    </row>
    <row r="14" spans="1:10" ht="15" customHeight="1" x14ac:dyDescent="0.3">
      <c r="A14" s="31"/>
      <c r="B14" s="31"/>
      <c r="C14" s="14" t="s">
        <v>30</v>
      </c>
      <c r="D14" s="12" t="s">
        <v>12</v>
      </c>
      <c r="E14" s="12" t="s">
        <v>12</v>
      </c>
      <c r="F14" s="13" t="s">
        <v>31</v>
      </c>
      <c r="G14" s="8">
        <v>0</v>
      </c>
      <c r="H14" s="9">
        <v>0</v>
      </c>
      <c r="I14" s="9">
        <v>0</v>
      </c>
      <c r="J14" s="41"/>
    </row>
    <row r="15" spans="1:10" ht="15" customHeight="1" x14ac:dyDescent="0.3">
      <c r="A15" s="31"/>
      <c r="B15" s="31"/>
      <c r="C15" s="14" t="s">
        <v>32</v>
      </c>
      <c r="D15" s="12" t="s">
        <v>12</v>
      </c>
      <c r="E15" s="12" t="s">
        <v>12</v>
      </c>
      <c r="F15" s="13" t="s">
        <v>33</v>
      </c>
      <c r="G15" s="8">
        <v>805000</v>
      </c>
      <c r="H15" s="9">
        <v>2000</v>
      </c>
      <c r="I15" s="9">
        <v>0</v>
      </c>
      <c r="J15" s="41"/>
    </row>
    <row r="16" spans="1:10" ht="15" customHeight="1" x14ac:dyDescent="0.3">
      <c r="A16" s="31"/>
      <c r="B16" s="31"/>
      <c r="C16" s="14"/>
      <c r="D16" s="12"/>
      <c r="E16" s="12"/>
      <c r="F16" s="112" t="s">
        <v>24</v>
      </c>
      <c r="G16" s="8">
        <v>805000</v>
      </c>
      <c r="H16" s="9">
        <v>0</v>
      </c>
      <c r="I16" s="9">
        <v>0</v>
      </c>
      <c r="J16" s="41"/>
    </row>
    <row r="17" spans="1:10" ht="15" customHeight="1" x14ac:dyDescent="0.3">
      <c r="A17" s="31"/>
      <c r="B17" s="31"/>
      <c r="C17" s="14"/>
      <c r="D17" s="12"/>
      <c r="E17" s="12"/>
      <c r="F17" s="113" t="s">
        <v>25</v>
      </c>
      <c r="G17" s="8">
        <v>0</v>
      </c>
      <c r="H17" s="9">
        <v>0</v>
      </c>
      <c r="I17" s="9">
        <v>0</v>
      </c>
      <c r="J17" s="41"/>
    </row>
    <row r="18" spans="1:10" ht="15" customHeight="1" x14ac:dyDescent="0.3">
      <c r="A18" s="31"/>
      <c r="B18" s="31"/>
      <c r="C18" s="14" t="s">
        <v>34</v>
      </c>
      <c r="D18" s="12" t="s">
        <v>12</v>
      </c>
      <c r="E18" s="12" t="s">
        <v>12</v>
      </c>
      <c r="F18" s="13" t="s">
        <v>35</v>
      </c>
      <c r="G18" s="8">
        <v>0</v>
      </c>
      <c r="H18" s="9">
        <v>0</v>
      </c>
      <c r="I18" s="9">
        <v>0</v>
      </c>
      <c r="J18" s="41"/>
    </row>
    <row r="19" spans="1:10" ht="15" customHeight="1" x14ac:dyDescent="0.3">
      <c r="A19" s="31"/>
      <c r="B19" s="31"/>
      <c r="C19" s="14" t="s">
        <v>36</v>
      </c>
      <c r="D19" s="12" t="s">
        <v>12</v>
      </c>
      <c r="E19" s="12" t="s">
        <v>12</v>
      </c>
      <c r="F19" s="13" t="s">
        <v>37</v>
      </c>
      <c r="G19" s="8">
        <v>0</v>
      </c>
      <c r="H19" s="9">
        <v>0</v>
      </c>
      <c r="I19" s="9">
        <v>0</v>
      </c>
      <c r="J19" s="41"/>
    </row>
    <row r="20" spans="1:10" ht="15" customHeight="1" x14ac:dyDescent="0.3">
      <c r="A20" s="31"/>
      <c r="B20" s="31"/>
      <c r="C20" s="14" t="s">
        <v>38</v>
      </c>
      <c r="D20" s="12" t="s">
        <v>12</v>
      </c>
      <c r="E20" s="12" t="s">
        <v>12</v>
      </c>
      <c r="F20" s="13" t="s">
        <v>39</v>
      </c>
      <c r="G20" s="8">
        <v>0</v>
      </c>
      <c r="H20" s="9">
        <v>0</v>
      </c>
      <c r="I20" s="9">
        <v>0</v>
      </c>
      <c r="J20" s="41"/>
    </row>
    <row r="21" spans="1:10" ht="15" customHeight="1" x14ac:dyDescent="0.3">
      <c r="A21" s="31"/>
      <c r="B21" s="31"/>
      <c r="C21" s="14" t="s">
        <v>40</v>
      </c>
      <c r="D21" s="12" t="s">
        <v>12</v>
      </c>
      <c r="E21" s="12" t="s">
        <v>12</v>
      </c>
      <c r="F21" s="13" t="s">
        <v>41</v>
      </c>
      <c r="G21" s="8">
        <v>0</v>
      </c>
      <c r="H21" s="9">
        <v>0</v>
      </c>
      <c r="I21" s="9">
        <v>0</v>
      </c>
      <c r="J21" s="27"/>
    </row>
    <row r="22" spans="1:10" ht="15" customHeight="1" x14ac:dyDescent="0.3">
      <c r="A22" s="31"/>
      <c r="B22" s="31"/>
      <c r="C22" s="14" t="s">
        <v>42</v>
      </c>
      <c r="D22" s="12" t="s">
        <v>12</v>
      </c>
      <c r="E22" s="12" t="s">
        <v>12</v>
      </c>
      <c r="F22" s="13" t="s">
        <v>43</v>
      </c>
      <c r="G22" s="8">
        <v>0</v>
      </c>
      <c r="H22" s="9">
        <v>0</v>
      </c>
      <c r="I22" s="9">
        <v>0</v>
      </c>
      <c r="J22" s="27"/>
    </row>
    <row r="23" spans="1:10" ht="15" customHeight="1" x14ac:dyDescent="0.3">
      <c r="A23" s="31"/>
      <c r="B23" s="31"/>
      <c r="C23" s="16" t="s">
        <v>44</v>
      </c>
      <c r="D23" s="17" t="s">
        <v>12</v>
      </c>
      <c r="E23" s="17" t="s">
        <v>12</v>
      </c>
      <c r="F23" s="18" t="s">
        <v>45</v>
      </c>
      <c r="G23" s="8">
        <v>0</v>
      </c>
      <c r="H23" s="9">
        <v>364323</v>
      </c>
      <c r="I23" s="9">
        <v>359459.11</v>
      </c>
      <c r="J23" s="27"/>
    </row>
    <row r="24" spans="1:10" ht="15.9" customHeight="1" x14ac:dyDescent="0.3">
      <c r="A24" s="31"/>
      <c r="B24" s="125" t="s">
        <v>92</v>
      </c>
      <c r="C24" s="130"/>
      <c r="D24" s="130"/>
      <c r="E24" s="130"/>
      <c r="F24" s="126"/>
      <c r="G24" s="23">
        <f>+SUM(G4:G23)-G16-G17-G10-G11</f>
        <v>825960</v>
      </c>
      <c r="H24" s="23">
        <f>+SUM(H4:H23)-H16-H17-H10-H11</f>
        <v>1327200</v>
      </c>
      <c r="I24" s="23">
        <f>+SUM(I4:I23)-I16-I17-I10-I11</f>
        <v>803448.83000000007</v>
      </c>
      <c r="J24" s="27"/>
    </row>
    <row r="25" spans="1:10" ht="15.9" customHeight="1" thickBot="1" x14ac:dyDescent="0.35">
      <c r="A25" s="89" t="s">
        <v>93</v>
      </c>
      <c r="B25" s="89"/>
      <c r="C25" s="90"/>
      <c r="D25" s="90"/>
      <c r="E25" s="90"/>
      <c r="F25" s="90"/>
      <c r="G25" s="39">
        <f>+G24</f>
        <v>825960</v>
      </c>
      <c r="H25" s="39">
        <f>+H24</f>
        <v>1327200</v>
      </c>
      <c r="I25" s="39">
        <f>+I24</f>
        <v>803448.83000000007</v>
      </c>
    </row>
    <row r="26" spans="1:10" ht="15" customHeight="1" x14ac:dyDescent="0.3"/>
    <row r="27" spans="1:10" x14ac:dyDescent="0.3">
      <c r="H27" s="42"/>
    </row>
    <row r="29" spans="1:10" x14ac:dyDescent="0.3">
      <c r="G29" s="42"/>
    </row>
  </sheetData>
  <mergeCells count="1">
    <mergeCell ref="B24:F24"/>
  </mergeCells>
  <pageMargins left="0.7" right="0.7" top="0.75" bottom="0.75" header="0.3" footer="0.3"/>
  <ignoredErrors>
    <ignoredError sqref="C4:E2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0B8B7-8903-4053-85F4-4CC30B82FFDD}">
  <dimension ref="A1:N20"/>
  <sheetViews>
    <sheetView workbookViewId="0">
      <selection activeCell="D4" sqref="D4"/>
    </sheetView>
  </sheetViews>
  <sheetFormatPr defaultColWidth="20" defaultRowHeight="15" customHeight="1" x14ac:dyDescent="0.3"/>
  <cols>
    <col min="1" max="1" width="17.44140625" style="50" customWidth="1"/>
    <col min="2" max="2" width="15.6640625" style="50" customWidth="1"/>
    <col min="3" max="6" width="6.33203125" style="50" customWidth="1"/>
    <col min="7" max="7" width="29.88671875" style="50" customWidth="1"/>
    <col min="8" max="10" width="12.33203125" style="50" customWidth="1"/>
    <col min="11" max="17" width="7.6640625" style="50" customWidth="1"/>
    <col min="18" max="16384" width="20" style="50"/>
  </cols>
  <sheetData>
    <row r="1" spans="1:14" ht="15" customHeight="1" x14ac:dyDescent="0.3">
      <c r="A1" s="75" t="s">
        <v>126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35">
      <c r="J2" s="77" t="s">
        <v>1</v>
      </c>
    </row>
    <row r="3" spans="1:14" ht="32.1" customHeight="1" thickBot="1" x14ac:dyDescent="0.35">
      <c r="A3" s="51" t="s">
        <v>2</v>
      </c>
      <c r="B3" s="51" t="s">
        <v>3</v>
      </c>
      <c r="C3" s="51" t="s">
        <v>53</v>
      </c>
      <c r="D3" s="52" t="s">
        <v>54</v>
      </c>
      <c r="E3" s="51" t="s">
        <v>55</v>
      </c>
      <c r="F3" s="51" t="s">
        <v>56</v>
      </c>
      <c r="G3" s="51" t="s">
        <v>7</v>
      </c>
      <c r="H3" s="52" t="s">
        <v>57</v>
      </c>
      <c r="I3" s="52" t="s">
        <v>58</v>
      </c>
      <c r="J3" s="52" t="s">
        <v>89</v>
      </c>
    </row>
    <row r="4" spans="1:14" ht="15" customHeight="1" x14ac:dyDescent="0.3">
      <c r="A4" s="53" t="s">
        <v>124</v>
      </c>
      <c r="B4" s="104" t="s">
        <v>91</v>
      </c>
      <c r="C4" s="93" t="s">
        <v>11</v>
      </c>
      <c r="D4" s="94" t="s">
        <v>12</v>
      </c>
      <c r="E4" s="94" t="s">
        <v>12</v>
      </c>
      <c r="F4" s="94" t="s">
        <v>12</v>
      </c>
      <c r="G4" s="95" t="s">
        <v>60</v>
      </c>
      <c r="H4" s="64">
        <v>356302</v>
      </c>
      <c r="I4" s="58">
        <v>387295</v>
      </c>
      <c r="J4" s="58">
        <v>329501.3</v>
      </c>
      <c r="K4" s="59"/>
      <c r="L4" s="84"/>
      <c r="M4" s="84"/>
      <c r="N4" s="84"/>
    </row>
    <row r="5" spans="1:14" ht="15" customHeight="1" x14ac:dyDescent="0.3">
      <c r="A5" s="53"/>
      <c r="B5" s="62"/>
      <c r="C5" s="55" t="s">
        <v>14</v>
      </c>
      <c r="D5" s="56" t="s">
        <v>12</v>
      </c>
      <c r="E5" s="56" t="s">
        <v>12</v>
      </c>
      <c r="F5" s="56" t="s">
        <v>12</v>
      </c>
      <c r="G5" s="57" t="s">
        <v>61</v>
      </c>
      <c r="H5" s="64">
        <v>335580</v>
      </c>
      <c r="I5" s="58">
        <v>556601</v>
      </c>
      <c r="J5" s="58">
        <v>395533.27</v>
      </c>
      <c r="L5" s="84"/>
      <c r="M5" s="84"/>
      <c r="N5" s="84"/>
    </row>
    <row r="6" spans="1:14" ht="15" customHeight="1" x14ac:dyDescent="0.3">
      <c r="A6" s="53"/>
      <c r="B6" s="62"/>
      <c r="C6" s="61" t="s">
        <v>16</v>
      </c>
      <c r="D6" s="56" t="s">
        <v>12</v>
      </c>
      <c r="E6" s="56" t="s">
        <v>12</v>
      </c>
      <c r="F6" s="56" t="s">
        <v>12</v>
      </c>
      <c r="G6" s="57" t="s">
        <v>62</v>
      </c>
      <c r="H6" s="64">
        <v>0</v>
      </c>
      <c r="I6" s="58">
        <v>0</v>
      </c>
      <c r="J6" s="58">
        <v>0</v>
      </c>
      <c r="K6" s="59"/>
      <c r="L6" s="84"/>
      <c r="M6" s="84"/>
      <c r="N6" s="84"/>
    </row>
    <row r="7" spans="1:14" ht="15" customHeight="1" x14ac:dyDescent="0.3">
      <c r="A7" s="53"/>
      <c r="B7" s="62"/>
      <c r="C7" s="61" t="s">
        <v>18</v>
      </c>
      <c r="D7" s="56" t="s">
        <v>12</v>
      </c>
      <c r="E7" s="56" t="s">
        <v>12</v>
      </c>
      <c r="F7" s="56" t="s">
        <v>12</v>
      </c>
      <c r="G7" s="57" t="s">
        <v>23</v>
      </c>
      <c r="H7" s="64">
        <v>34907</v>
      </c>
      <c r="I7" s="58">
        <v>16000</v>
      </c>
      <c r="J7" s="58">
        <v>9407.2099999999991</v>
      </c>
      <c r="K7" s="59"/>
      <c r="L7" s="84"/>
      <c r="M7" s="84"/>
      <c r="N7" s="84"/>
    </row>
    <row r="8" spans="1:14" ht="15" customHeight="1" x14ac:dyDescent="0.3">
      <c r="A8" s="62"/>
      <c r="B8" s="62"/>
      <c r="C8" s="61" t="s">
        <v>20</v>
      </c>
      <c r="D8" s="56" t="s">
        <v>12</v>
      </c>
      <c r="E8" s="56" t="s">
        <v>12</v>
      </c>
      <c r="F8" s="56" t="s">
        <v>12</v>
      </c>
      <c r="G8" s="57" t="s">
        <v>63</v>
      </c>
      <c r="H8" s="64">
        <v>0</v>
      </c>
      <c r="I8" s="58">
        <v>16000</v>
      </c>
      <c r="J8" s="58">
        <v>7884.75</v>
      </c>
      <c r="K8" s="59"/>
      <c r="L8" s="84"/>
      <c r="M8" s="84"/>
      <c r="N8" s="84"/>
    </row>
    <row r="9" spans="1:14" ht="15" customHeight="1" x14ac:dyDescent="0.3">
      <c r="A9" s="62"/>
      <c r="B9" s="62"/>
      <c r="C9" s="61" t="s">
        <v>22</v>
      </c>
      <c r="D9" s="56" t="s">
        <v>12</v>
      </c>
      <c r="E9" s="56" t="s">
        <v>12</v>
      </c>
      <c r="F9" s="56" t="s">
        <v>12</v>
      </c>
      <c r="G9" s="57" t="s">
        <v>64</v>
      </c>
      <c r="H9" s="64">
        <v>5204</v>
      </c>
      <c r="I9" s="58">
        <v>6704</v>
      </c>
      <c r="J9" s="58">
        <v>2503.9100000000003</v>
      </c>
      <c r="K9" s="59"/>
      <c r="L9" s="84"/>
      <c r="M9" s="84"/>
      <c r="N9" s="84"/>
    </row>
    <row r="10" spans="1:14" ht="15" customHeight="1" x14ac:dyDescent="0.3">
      <c r="A10" s="62"/>
      <c r="B10" s="62"/>
      <c r="C10" s="61" t="s">
        <v>26</v>
      </c>
      <c r="D10" s="56" t="s">
        <v>12</v>
      </c>
      <c r="E10" s="56" t="s">
        <v>12</v>
      </c>
      <c r="F10" s="56" t="s">
        <v>12</v>
      </c>
      <c r="G10" s="57" t="s">
        <v>65</v>
      </c>
      <c r="H10" s="64">
        <v>93967</v>
      </c>
      <c r="I10" s="58">
        <v>344600</v>
      </c>
      <c r="J10" s="58">
        <v>35654.339999999997</v>
      </c>
      <c r="K10" s="59"/>
      <c r="L10" s="84"/>
      <c r="M10" s="84"/>
      <c r="N10" s="84"/>
    </row>
    <row r="11" spans="1:14" ht="15" customHeight="1" x14ac:dyDescent="0.3">
      <c r="A11" s="62"/>
      <c r="B11" s="62"/>
      <c r="C11" s="61" t="s">
        <v>28</v>
      </c>
      <c r="D11" s="56" t="s">
        <v>12</v>
      </c>
      <c r="E11" s="56" t="s">
        <v>12</v>
      </c>
      <c r="F11" s="56" t="s">
        <v>12</v>
      </c>
      <c r="G11" s="57" t="s">
        <v>33</v>
      </c>
      <c r="H11" s="64">
        <v>0</v>
      </c>
      <c r="I11" s="58">
        <v>0</v>
      </c>
      <c r="J11" s="58">
        <v>0</v>
      </c>
      <c r="K11" s="63"/>
      <c r="L11" s="84"/>
      <c r="M11" s="84"/>
      <c r="N11" s="84"/>
    </row>
    <row r="12" spans="1:14" ht="15" customHeight="1" x14ac:dyDescent="0.3">
      <c r="A12" s="62"/>
      <c r="B12" s="62"/>
      <c r="C12" s="61" t="s">
        <v>30</v>
      </c>
      <c r="D12" s="56" t="s">
        <v>12</v>
      </c>
      <c r="E12" s="56" t="s">
        <v>12</v>
      </c>
      <c r="F12" s="56" t="s">
        <v>12</v>
      </c>
      <c r="G12" s="57" t="s">
        <v>35</v>
      </c>
      <c r="H12" s="64">
        <v>0</v>
      </c>
      <c r="I12" s="58">
        <v>0</v>
      </c>
      <c r="J12" s="58">
        <v>0</v>
      </c>
      <c r="K12" s="59"/>
      <c r="L12" s="84"/>
      <c r="M12" s="84"/>
      <c r="N12" s="84"/>
    </row>
    <row r="13" spans="1:14" ht="15" customHeight="1" x14ac:dyDescent="0.3">
      <c r="A13" s="62"/>
      <c r="B13" s="62"/>
      <c r="C13" s="61" t="s">
        <v>32</v>
      </c>
      <c r="D13" s="56" t="s">
        <v>12</v>
      </c>
      <c r="E13" s="56" t="s">
        <v>12</v>
      </c>
      <c r="F13" s="56" t="s">
        <v>12</v>
      </c>
      <c r="G13" s="57" t="s">
        <v>37</v>
      </c>
      <c r="H13" s="64">
        <v>0</v>
      </c>
      <c r="I13" s="58">
        <v>0</v>
      </c>
      <c r="J13" s="58">
        <v>0</v>
      </c>
      <c r="K13" s="59"/>
      <c r="L13" s="84"/>
      <c r="M13" s="84"/>
      <c r="N13" s="84"/>
    </row>
    <row r="14" spans="1:14" ht="15" customHeight="1" x14ac:dyDescent="0.3">
      <c r="A14" s="62"/>
      <c r="B14" s="62"/>
      <c r="C14" s="66" t="s">
        <v>34</v>
      </c>
      <c r="D14" s="67" t="s">
        <v>12</v>
      </c>
      <c r="E14" s="67" t="s">
        <v>12</v>
      </c>
      <c r="F14" s="67" t="s">
        <v>12</v>
      </c>
      <c r="G14" s="68" t="s">
        <v>66</v>
      </c>
      <c r="H14" s="64">
        <v>0</v>
      </c>
      <c r="I14" s="58">
        <v>0</v>
      </c>
      <c r="J14" s="58">
        <v>0</v>
      </c>
      <c r="K14" s="59"/>
      <c r="L14" s="84"/>
      <c r="M14" s="84"/>
      <c r="N14" s="84"/>
    </row>
    <row r="15" spans="1:14" ht="15.9" customHeight="1" x14ac:dyDescent="0.3">
      <c r="A15" s="62"/>
      <c r="B15" s="122" t="s">
        <v>92</v>
      </c>
      <c r="C15" s="123"/>
      <c r="D15" s="123"/>
      <c r="E15" s="123"/>
      <c r="F15" s="123"/>
      <c r="G15" s="124"/>
      <c r="H15" s="70">
        <f>+SUM(H4:H14)</f>
        <v>825960</v>
      </c>
      <c r="I15" s="70">
        <f>+SUM(I4:I14)</f>
        <v>1327200</v>
      </c>
      <c r="J15" s="70">
        <f>+SUM(J4:J14)</f>
        <v>780484.78</v>
      </c>
      <c r="K15" s="59"/>
    </row>
    <row r="16" spans="1:14" ht="15.9" customHeight="1" thickBot="1" x14ac:dyDescent="0.35">
      <c r="A16" s="82" t="s">
        <v>93</v>
      </c>
      <c r="B16" s="82"/>
      <c r="C16" s="83"/>
      <c r="D16" s="83"/>
      <c r="E16" s="83"/>
      <c r="F16" s="83"/>
      <c r="G16" s="83"/>
      <c r="H16" s="71">
        <f>H15</f>
        <v>825960</v>
      </c>
      <c r="I16" s="71">
        <f t="shared" ref="I16:J16" si="0">I15</f>
        <v>1327200</v>
      </c>
      <c r="J16" s="71">
        <f t="shared" si="0"/>
        <v>780484.78</v>
      </c>
    </row>
    <row r="17" spans="9:9" ht="13.2" x14ac:dyDescent="0.3">
      <c r="I17" s="84"/>
    </row>
    <row r="20" spans="9:9" ht="13.2" x14ac:dyDescent="0.3"/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78FF-75C4-4507-A23D-159E3B91B0B4}">
  <dimension ref="A1:G11"/>
  <sheetViews>
    <sheetView workbookViewId="0">
      <selection activeCell="D4" sqref="D4"/>
    </sheetView>
  </sheetViews>
  <sheetFormatPr defaultColWidth="20" defaultRowHeight="15" customHeight="1" x14ac:dyDescent="0.3"/>
  <cols>
    <col min="1" max="1" width="17.44140625" style="1" customWidth="1"/>
    <col min="2" max="2" width="15.6640625" style="1" customWidth="1"/>
    <col min="3" max="3" width="29.88671875" style="1" customWidth="1"/>
    <col min="4" max="7" width="12.33203125" style="1" customWidth="1"/>
    <col min="8" max="16384" width="20" style="1"/>
  </cols>
  <sheetData>
    <row r="1" spans="1:7" ht="15" customHeight="1" x14ac:dyDescent="0.3">
      <c r="A1" s="75" t="s">
        <v>127</v>
      </c>
      <c r="B1" s="85"/>
      <c r="C1" s="85"/>
      <c r="D1" s="85"/>
      <c r="E1" s="85"/>
      <c r="F1" s="85"/>
      <c r="G1" s="85"/>
    </row>
    <row r="2" spans="1:7" ht="15" customHeight="1" thickBot="1" x14ac:dyDescent="0.35">
      <c r="G2" s="87" t="s">
        <v>1</v>
      </c>
    </row>
    <row r="3" spans="1:7" ht="32.1" customHeight="1" thickBot="1" x14ac:dyDescent="0.35">
      <c r="A3" s="2" t="s">
        <v>2</v>
      </c>
      <c r="B3" s="2" t="s">
        <v>3</v>
      </c>
      <c r="C3" s="2" t="s">
        <v>7</v>
      </c>
      <c r="D3" s="3" t="s">
        <v>68</v>
      </c>
      <c r="E3" s="3" t="s">
        <v>69</v>
      </c>
      <c r="F3" s="3" t="s">
        <v>70</v>
      </c>
      <c r="G3" s="3" t="s">
        <v>71</v>
      </c>
    </row>
    <row r="4" spans="1:7" ht="15" customHeight="1" x14ac:dyDescent="0.3">
      <c r="A4" s="53" t="s">
        <v>124</v>
      </c>
      <c r="B4" s="4" t="s">
        <v>91</v>
      </c>
      <c r="C4" s="43" t="s">
        <v>72</v>
      </c>
      <c r="D4" s="44">
        <v>359459.11</v>
      </c>
      <c r="E4" s="40">
        <v>443989.72000000009</v>
      </c>
      <c r="F4" s="40">
        <v>780484.78</v>
      </c>
      <c r="G4" s="34">
        <f>D4+E4-F4</f>
        <v>22964.050000000047</v>
      </c>
    </row>
    <row r="5" spans="1:7" ht="15" customHeight="1" x14ac:dyDescent="0.3">
      <c r="A5" s="38"/>
      <c r="B5" s="31"/>
      <c r="C5" s="13" t="s">
        <v>73</v>
      </c>
      <c r="D5" s="36">
        <v>4863.29</v>
      </c>
      <c r="E5" s="37">
        <v>64266.91</v>
      </c>
      <c r="F5" s="37">
        <v>63332.25</v>
      </c>
      <c r="G5" s="9">
        <f>D5+E5-F5</f>
        <v>5797.9499999999971</v>
      </c>
    </row>
    <row r="6" spans="1:7" ht="15.9" customHeight="1" x14ac:dyDescent="0.3">
      <c r="A6" s="31"/>
      <c r="B6" s="47" t="s">
        <v>92</v>
      </c>
      <c r="C6" s="46"/>
      <c r="D6" s="23">
        <f>+D4+D5</f>
        <v>364322.39999999997</v>
      </c>
      <c r="E6" s="23">
        <f>+E4+E5</f>
        <v>508256.63000000012</v>
      </c>
      <c r="F6" s="23">
        <f>+F4+F5</f>
        <v>843817.03</v>
      </c>
      <c r="G6" s="23">
        <f>+G4+G5</f>
        <v>28762.000000000044</v>
      </c>
    </row>
    <row r="7" spans="1:7" ht="15.9" customHeight="1" thickBot="1" x14ac:dyDescent="0.35">
      <c r="A7" s="89" t="s">
        <v>93</v>
      </c>
      <c r="B7" s="89"/>
      <c r="C7" s="90"/>
      <c r="D7" s="39">
        <f>+D6</f>
        <v>364322.39999999997</v>
      </c>
      <c r="E7" s="39">
        <f>+E6</f>
        <v>508256.63000000012</v>
      </c>
      <c r="F7" s="39">
        <f>+F6</f>
        <v>843817.03</v>
      </c>
      <c r="G7" s="39">
        <f>+G6</f>
        <v>28762.000000000044</v>
      </c>
    </row>
    <row r="11" spans="1:7" ht="13.2" x14ac:dyDescent="0.3">
      <c r="D11" s="115"/>
      <c r="G11" s="4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F00B-617A-49CA-BB22-F316D9ED9441}">
  <dimension ref="A1:O49"/>
  <sheetViews>
    <sheetView workbookViewId="0">
      <selection activeCell="I1" sqref="I1"/>
    </sheetView>
  </sheetViews>
  <sheetFormatPr defaultColWidth="20" defaultRowHeight="13.2" x14ac:dyDescent="0.3"/>
  <cols>
    <col min="1" max="1" width="17.44140625" style="1" customWidth="1"/>
    <col min="2" max="2" width="15.6640625" style="1" customWidth="1"/>
    <col min="3" max="3" width="6.88671875" style="1" bestFit="1" customWidth="1"/>
    <col min="4" max="5" width="6.33203125" style="1" customWidth="1"/>
    <col min="6" max="6" width="29.88671875" style="1" customWidth="1"/>
    <col min="7" max="9" width="12.33203125" style="1" customWidth="1"/>
    <col min="10" max="11" width="7.6640625" style="1" customWidth="1"/>
    <col min="12" max="12" width="11.33203125" style="1" bestFit="1" customWidth="1"/>
    <col min="13" max="14" width="7.6640625" style="1" customWidth="1"/>
    <col min="15" max="16384" width="20" style="1"/>
  </cols>
  <sheetData>
    <row r="1" spans="1:15" ht="15" customHeight="1" x14ac:dyDescent="0.3">
      <c r="A1" s="85" t="s">
        <v>98</v>
      </c>
      <c r="B1" s="86"/>
      <c r="C1" s="86"/>
      <c r="D1" s="86"/>
      <c r="E1" s="86"/>
      <c r="F1" s="86"/>
      <c r="G1" s="86"/>
      <c r="H1" s="86"/>
      <c r="I1" s="86"/>
    </row>
    <row r="2" spans="1:15" ht="15" customHeight="1" thickBot="1" x14ac:dyDescent="0.35">
      <c r="I2" s="87" t="s">
        <v>1</v>
      </c>
    </row>
    <row r="3" spans="1:15" ht="32.1" customHeight="1" thickBot="1" x14ac:dyDescent="0.35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7</v>
      </c>
      <c r="G3" s="3" t="s">
        <v>8</v>
      </c>
      <c r="H3" s="3" t="s">
        <v>9</v>
      </c>
      <c r="I3" s="3" t="s">
        <v>131</v>
      </c>
    </row>
    <row r="4" spans="1:15" ht="15" customHeight="1" x14ac:dyDescent="0.3">
      <c r="A4" s="114" t="s">
        <v>128</v>
      </c>
      <c r="B4" s="4" t="s">
        <v>99</v>
      </c>
      <c r="C4" s="5" t="s">
        <v>11</v>
      </c>
      <c r="D4" s="6" t="s">
        <v>12</v>
      </c>
      <c r="E4" s="6" t="s">
        <v>12</v>
      </c>
      <c r="F4" s="7" t="s">
        <v>13</v>
      </c>
      <c r="G4" s="40">
        <v>0</v>
      </c>
      <c r="H4" s="40">
        <v>0</v>
      </c>
      <c r="I4" s="40">
        <v>0</v>
      </c>
      <c r="L4" s="42"/>
      <c r="M4" s="42"/>
      <c r="N4" s="42"/>
      <c r="O4" s="42"/>
    </row>
    <row r="5" spans="1:15" ht="15" customHeight="1" x14ac:dyDescent="0.3">
      <c r="A5" s="38"/>
      <c r="B5" s="31"/>
      <c r="C5" s="11" t="s">
        <v>14</v>
      </c>
      <c r="D5" s="12" t="s">
        <v>12</v>
      </c>
      <c r="E5" s="12" t="s">
        <v>12</v>
      </c>
      <c r="F5" s="13" t="s">
        <v>15</v>
      </c>
      <c r="G5" s="9">
        <v>0</v>
      </c>
      <c r="H5" s="9">
        <v>0</v>
      </c>
      <c r="I5" s="9">
        <v>0</v>
      </c>
      <c r="J5" s="9"/>
      <c r="K5" s="9"/>
      <c r="L5" s="42"/>
      <c r="M5" s="42"/>
      <c r="N5" s="42"/>
      <c r="O5" s="42"/>
    </row>
    <row r="6" spans="1:15" ht="15" customHeight="1" x14ac:dyDescent="0.3">
      <c r="A6" s="38"/>
      <c r="B6" s="31"/>
      <c r="C6" s="14" t="s">
        <v>16</v>
      </c>
      <c r="D6" s="12" t="s">
        <v>12</v>
      </c>
      <c r="E6" s="12" t="s">
        <v>12</v>
      </c>
      <c r="F6" s="13" t="s">
        <v>17</v>
      </c>
      <c r="G6" s="9">
        <v>0</v>
      </c>
      <c r="H6" s="9">
        <v>0</v>
      </c>
      <c r="I6" s="9">
        <v>0</v>
      </c>
      <c r="L6" s="42"/>
      <c r="M6" s="42"/>
      <c r="N6" s="42"/>
      <c r="O6" s="42"/>
    </row>
    <row r="7" spans="1:15" ht="15" customHeight="1" x14ac:dyDescent="0.3">
      <c r="A7" s="38"/>
      <c r="B7" s="31"/>
      <c r="C7" s="14" t="s">
        <v>18</v>
      </c>
      <c r="D7" s="12" t="s">
        <v>12</v>
      </c>
      <c r="E7" s="12" t="s">
        <v>12</v>
      </c>
      <c r="F7" s="13" t="s">
        <v>19</v>
      </c>
      <c r="G7" s="9">
        <v>0</v>
      </c>
      <c r="H7" s="9">
        <v>0</v>
      </c>
      <c r="I7" s="9">
        <v>0</v>
      </c>
      <c r="L7" s="42"/>
      <c r="M7" s="42"/>
      <c r="N7" s="42"/>
      <c r="O7" s="42"/>
    </row>
    <row r="8" spans="1:15" ht="15" customHeight="1" x14ac:dyDescent="0.3">
      <c r="A8" s="15"/>
      <c r="B8" s="10"/>
      <c r="C8" s="14" t="s">
        <v>20</v>
      </c>
      <c r="D8" s="12" t="s">
        <v>12</v>
      </c>
      <c r="E8" s="12" t="s">
        <v>12</v>
      </c>
      <c r="F8" s="13" t="s">
        <v>21</v>
      </c>
      <c r="G8" s="9">
        <v>0</v>
      </c>
      <c r="H8" s="9">
        <v>0</v>
      </c>
      <c r="I8" s="9">
        <v>0</v>
      </c>
      <c r="L8" s="42"/>
      <c r="M8" s="42"/>
      <c r="N8" s="42"/>
      <c r="O8" s="42"/>
    </row>
    <row r="9" spans="1:15" ht="15" customHeight="1" x14ac:dyDescent="0.3">
      <c r="A9" s="15"/>
      <c r="B9" s="10"/>
      <c r="C9" s="14" t="s">
        <v>22</v>
      </c>
      <c r="D9" s="12" t="s">
        <v>12</v>
      </c>
      <c r="E9" s="12" t="s">
        <v>12</v>
      </c>
      <c r="F9" s="13" t="s">
        <v>23</v>
      </c>
      <c r="G9" s="9">
        <v>190000</v>
      </c>
      <c r="H9" s="9">
        <v>190000</v>
      </c>
      <c r="I9" s="9">
        <v>157641.18</v>
      </c>
      <c r="L9" s="42"/>
      <c r="M9" s="42"/>
      <c r="N9" s="42"/>
      <c r="O9" s="42"/>
    </row>
    <row r="10" spans="1:15" ht="15" customHeight="1" x14ac:dyDescent="0.3">
      <c r="A10" s="15"/>
      <c r="B10" s="10"/>
      <c r="C10" s="14"/>
      <c r="D10" s="12"/>
      <c r="E10" s="12"/>
      <c r="F10" s="110" t="s">
        <v>24</v>
      </c>
      <c r="G10" s="9">
        <v>190000</v>
      </c>
      <c r="H10" s="9">
        <v>190000</v>
      </c>
      <c r="I10" s="9">
        <v>107874.58</v>
      </c>
      <c r="L10" s="42"/>
      <c r="M10" s="42"/>
      <c r="N10" s="42"/>
      <c r="O10" s="42"/>
    </row>
    <row r="11" spans="1:15" ht="15" customHeight="1" x14ac:dyDescent="0.3">
      <c r="A11" s="15"/>
      <c r="B11" s="10"/>
      <c r="C11" s="14"/>
      <c r="D11" s="12"/>
      <c r="E11" s="12"/>
      <c r="F11" s="111" t="s">
        <v>25</v>
      </c>
      <c r="G11" s="9">
        <v>0</v>
      </c>
      <c r="H11" s="9">
        <v>0</v>
      </c>
      <c r="I11" s="9">
        <v>0</v>
      </c>
      <c r="L11" s="42"/>
      <c r="M11" s="42"/>
      <c r="N11" s="42"/>
      <c r="O11" s="42"/>
    </row>
    <row r="12" spans="1:15" ht="15" customHeight="1" x14ac:dyDescent="0.3">
      <c r="A12" s="15"/>
      <c r="B12" s="10"/>
      <c r="C12" s="14" t="s">
        <v>26</v>
      </c>
      <c r="D12" s="12" t="s">
        <v>12</v>
      </c>
      <c r="E12" s="12" t="s">
        <v>12</v>
      </c>
      <c r="F12" s="13" t="s">
        <v>27</v>
      </c>
      <c r="G12" s="9">
        <v>0</v>
      </c>
      <c r="H12" s="9">
        <v>0</v>
      </c>
      <c r="I12" s="9">
        <v>11600</v>
      </c>
      <c r="L12" s="42"/>
      <c r="M12" s="42"/>
      <c r="N12" s="42"/>
      <c r="O12" s="42"/>
    </row>
    <row r="13" spans="1:15" ht="15" customHeight="1" x14ac:dyDescent="0.3">
      <c r="A13" s="15"/>
      <c r="B13" s="10"/>
      <c r="C13" s="14" t="s">
        <v>28</v>
      </c>
      <c r="D13" s="12" t="s">
        <v>12</v>
      </c>
      <c r="E13" s="12" t="s">
        <v>12</v>
      </c>
      <c r="F13" s="13" t="s">
        <v>29</v>
      </c>
      <c r="G13" s="9">
        <v>0</v>
      </c>
      <c r="H13" s="9">
        <v>0</v>
      </c>
      <c r="I13" s="9">
        <v>0</v>
      </c>
      <c r="L13" s="42"/>
      <c r="M13" s="42"/>
      <c r="N13" s="42"/>
      <c r="O13" s="42"/>
    </row>
    <row r="14" spans="1:15" ht="15" customHeight="1" x14ac:dyDescent="0.3">
      <c r="A14" s="15"/>
      <c r="B14" s="10"/>
      <c r="C14" s="14" t="s">
        <v>30</v>
      </c>
      <c r="D14" s="12" t="s">
        <v>12</v>
      </c>
      <c r="E14" s="12" t="s">
        <v>12</v>
      </c>
      <c r="F14" s="13" t="s">
        <v>31</v>
      </c>
      <c r="G14" s="8">
        <v>0</v>
      </c>
      <c r="H14" s="9">
        <v>0</v>
      </c>
      <c r="I14" s="9">
        <v>0</v>
      </c>
      <c r="L14" s="88"/>
      <c r="M14" s="42"/>
      <c r="N14" s="42"/>
      <c r="O14" s="42"/>
    </row>
    <row r="15" spans="1:15" ht="15" customHeight="1" x14ac:dyDescent="0.3">
      <c r="A15" s="15"/>
      <c r="B15" s="10"/>
      <c r="C15" s="14" t="s">
        <v>32</v>
      </c>
      <c r="D15" s="12" t="s">
        <v>12</v>
      </c>
      <c r="E15" s="12" t="s">
        <v>12</v>
      </c>
      <c r="F15" s="13" t="s">
        <v>33</v>
      </c>
      <c r="G15" s="8">
        <v>0</v>
      </c>
      <c r="H15" s="9">
        <v>0</v>
      </c>
      <c r="I15" s="9">
        <v>0</v>
      </c>
      <c r="L15" s="88"/>
      <c r="M15" s="42"/>
      <c r="N15" s="42"/>
      <c r="O15" s="42"/>
    </row>
    <row r="16" spans="1:15" ht="15" customHeight="1" x14ac:dyDescent="0.3">
      <c r="A16" s="15"/>
      <c r="B16" s="10"/>
      <c r="C16" s="14"/>
      <c r="D16" s="12"/>
      <c r="E16" s="12"/>
      <c r="F16" s="112" t="s">
        <v>24</v>
      </c>
      <c r="G16" s="8">
        <v>0</v>
      </c>
      <c r="H16" s="9">
        <v>0</v>
      </c>
      <c r="I16" s="9">
        <v>0</v>
      </c>
      <c r="L16" s="88"/>
      <c r="M16" s="42"/>
      <c r="N16" s="42"/>
      <c r="O16" s="42"/>
    </row>
    <row r="17" spans="1:15" ht="15" customHeight="1" x14ac:dyDescent="0.3">
      <c r="A17" s="15"/>
      <c r="B17" s="10"/>
      <c r="C17" s="14"/>
      <c r="D17" s="12"/>
      <c r="E17" s="12"/>
      <c r="F17" s="113" t="s">
        <v>25</v>
      </c>
      <c r="G17" s="8">
        <v>0</v>
      </c>
      <c r="H17" s="9">
        <v>0</v>
      </c>
      <c r="I17" s="9">
        <v>0</v>
      </c>
      <c r="L17" s="88"/>
      <c r="M17" s="42"/>
      <c r="N17" s="42"/>
      <c r="O17" s="42"/>
    </row>
    <row r="18" spans="1:15" ht="15" customHeight="1" x14ac:dyDescent="0.3">
      <c r="A18" s="15"/>
      <c r="B18" s="10"/>
      <c r="C18" s="14" t="s">
        <v>34</v>
      </c>
      <c r="D18" s="12" t="s">
        <v>12</v>
      </c>
      <c r="E18" s="12" t="s">
        <v>12</v>
      </c>
      <c r="F18" s="13" t="s">
        <v>35</v>
      </c>
      <c r="G18" s="8">
        <v>0</v>
      </c>
      <c r="H18" s="9">
        <v>0</v>
      </c>
      <c r="I18" s="9">
        <v>0</v>
      </c>
      <c r="L18" s="88"/>
      <c r="M18" s="42"/>
      <c r="N18" s="42"/>
      <c r="O18" s="42"/>
    </row>
    <row r="19" spans="1:15" ht="15" customHeight="1" x14ac:dyDescent="0.3">
      <c r="A19" s="15"/>
      <c r="B19" s="10"/>
      <c r="C19" s="14" t="s">
        <v>36</v>
      </c>
      <c r="D19" s="12" t="s">
        <v>12</v>
      </c>
      <c r="E19" s="12" t="s">
        <v>12</v>
      </c>
      <c r="F19" s="13" t="s">
        <v>37</v>
      </c>
      <c r="G19" s="8">
        <v>0</v>
      </c>
      <c r="H19" s="9">
        <v>0</v>
      </c>
      <c r="I19" s="9">
        <v>0</v>
      </c>
      <c r="L19" s="88"/>
      <c r="M19" s="42"/>
      <c r="N19" s="42"/>
      <c r="O19" s="42"/>
    </row>
    <row r="20" spans="1:15" ht="15" customHeight="1" x14ac:dyDescent="0.3">
      <c r="A20" s="15"/>
      <c r="B20" s="10"/>
      <c r="C20" s="14" t="s">
        <v>38</v>
      </c>
      <c r="D20" s="12" t="s">
        <v>12</v>
      </c>
      <c r="E20" s="12" t="s">
        <v>12</v>
      </c>
      <c r="F20" s="13" t="s">
        <v>39</v>
      </c>
      <c r="G20" s="8">
        <v>0</v>
      </c>
      <c r="H20" s="9">
        <v>0</v>
      </c>
      <c r="I20" s="9">
        <v>0</v>
      </c>
      <c r="L20" s="88"/>
      <c r="M20" s="42"/>
      <c r="N20" s="42"/>
      <c r="O20" s="42"/>
    </row>
    <row r="21" spans="1:15" ht="15" customHeight="1" x14ac:dyDescent="0.3">
      <c r="A21" s="15"/>
      <c r="B21" s="10"/>
      <c r="C21" s="14" t="s">
        <v>40</v>
      </c>
      <c r="D21" s="12" t="s">
        <v>12</v>
      </c>
      <c r="E21" s="12" t="s">
        <v>12</v>
      </c>
      <c r="F21" s="13" t="s">
        <v>41</v>
      </c>
      <c r="G21" s="8">
        <v>0</v>
      </c>
      <c r="H21" s="9">
        <v>0</v>
      </c>
      <c r="I21" s="9">
        <v>0</v>
      </c>
      <c r="L21" s="88"/>
      <c r="M21" s="42"/>
      <c r="N21" s="42"/>
      <c r="O21" s="42"/>
    </row>
    <row r="22" spans="1:15" ht="15" customHeight="1" x14ac:dyDescent="0.3">
      <c r="A22" s="15"/>
      <c r="B22" s="10"/>
      <c r="C22" s="14" t="s">
        <v>42</v>
      </c>
      <c r="D22" s="12" t="s">
        <v>12</v>
      </c>
      <c r="E22" s="12" t="s">
        <v>12</v>
      </c>
      <c r="F22" s="13" t="s">
        <v>43</v>
      </c>
      <c r="G22" s="8">
        <v>0</v>
      </c>
      <c r="H22" s="9">
        <v>0</v>
      </c>
      <c r="I22" s="9">
        <v>0</v>
      </c>
      <c r="L22" s="42"/>
      <c r="M22" s="42"/>
      <c r="N22" s="42"/>
      <c r="O22" s="42"/>
    </row>
    <row r="23" spans="1:15" ht="15" customHeight="1" x14ac:dyDescent="0.3">
      <c r="A23" s="15"/>
      <c r="B23" s="10"/>
      <c r="C23" s="16" t="s">
        <v>44</v>
      </c>
      <c r="D23" s="17" t="s">
        <v>12</v>
      </c>
      <c r="E23" s="17" t="s">
        <v>12</v>
      </c>
      <c r="F23" s="18" t="s">
        <v>45</v>
      </c>
      <c r="G23" s="8">
        <v>0</v>
      </c>
      <c r="H23" s="9">
        <v>84499.48</v>
      </c>
      <c r="I23" s="9">
        <v>84499.48</v>
      </c>
      <c r="J23" s="9"/>
      <c r="K23" s="9"/>
      <c r="L23" s="42"/>
      <c r="M23" s="42"/>
      <c r="N23" s="42"/>
      <c r="O23" s="42"/>
    </row>
    <row r="24" spans="1:15" ht="15.9" customHeight="1" x14ac:dyDescent="0.3">
      <c r="A24" s="15"/>
      <c r="B24" s="125" t="s">
        <v>100</v>
      </c>
      <c r="C24" s="130"/>
      <c r="D24" s="130"/>
      <c r="E24" s="130"/>
      <c r="F24" s="126"/>
      <c r="G24" s="23">
        <f>+SUM(G4:G23)-G16-G17-G10-G11</f>
        <v>190000</v>
      </c>
      <c r="H24" s="23">
        <f>+SUM(H4:H23)-H16-H17-H10-H11</f>
        <v>274499.48</v>
      </c>
      <c r="I24" s="23">
        <f>+SUM(I4:I23)-I16-I17-I10-I11</f>
        <v>253740.65999999997</v>
      </c>
      <c r="O24" s="42"/>
    </row>
    <row r="25" spans="1:15" ht="15" customHeight="1" x14ac:dyDescent="0.3">
      <c r="B25" s="49" t="s">
        <v>101</v>
      </c>
      <c r="C25" s="11" t="s">
        <v>11</v>
      </c>
      <c r="D25" s="12" t="s">
        <v>12</v>
      </c>
      <c r="E25" s="12" t="s">
        <v>12</v>
      </c>
      <c r="F25" s="13" t="s">
        <v>13</v>
      </c>
      <c r="G25" s="9">
        <v>0</v>
      </c>
      <c r="H25" s="9">
        <v>0</v>
      </c>
      <c r="I25" s="9">
        <v>0</v>
      </c>
      <c r="J25" s="27"/>
      <c r="L25" s="42"/>
      <c r="M25" s="42"/>
      <c r="N25" s="42"/>
    </row>
    <row r="26" spans="1:15" ht="15" customHeight="1" x14ac:dyDescent="0.3">
      <c r="B26" s="10"/>
      <c r="C26" s="11" t="s">
        <v>14</v>
      </c>
      <c r="D26" s="12" t="s">
        <v>12</v>
      </c>
      <c r="E26" s="12" t="s">
        <v>12</v>
      </c>
      <c r="F26" s="13" t="s">
        <v>15</v>
      </c>
      <c r="G26" s="9">
        <v>0</v>
      </c>
      <c r="H26" s="9">
        <v>0</v>
      </c>
      <c r="I26" s="9">
        <v>0</v>
      </c>
      <c r="L26" s="42"/>
      <c r="M26" s="42"/>
      <c r="N26" s="42"/>
    </row>
    <row r="27" spans="1:15" ht="15" customHeight="1" x14ac:dyDescent="0.3">
      <c r="B27" s="10"/>
      <c r="C27" s="14" t="s">
        <v>16</v>
      </c>
      <c r="D27" s="12" t="s">
        <v>12</v>
      </c>
      <c r="E27" s="12" t="s">
        <v>12</v>
      </c>
      <c r="F27" s="13" t="s">
        <v>17</v>
      </c>
      <c r="G27" s="9">
        <v>0</v>
      </c>
      <c r="H27" s="9">
        <v>0</v>
      </c>
      <c r="I27" s="9">
        <v>0</v>
      </c>
      <c r="J27" s="27"/>
      <c r="L27" s="42"/>
      <c r="M27" s="42"/>
      <c r="N27" s="42"/>
    </row>
    <row r="28" spans="1:15" ht="15" customHeight="1" x14ac:dyDescent="0.3">
      <c r="B28" s="10"/>
      <c r="C28" s="14" t="s">
        <v>18</v>
      </c>
      <c r="D28" s="12" t="s">
        <v>12</v>
      </c>
      <c r="E28" s="12" t="s">
        <v>12</v>
      </c>
      <c r="F28" s="13" t="s">
        <v>19</v>
      </c>
      <c r="G28" s="9">
        <v>0</v>
      </c>
      <c r="H28" s="9">
        <v>0</v>
      </c>
      <c r="I28" s="9">
        <v>0</v>
      </c>
      <c r="J28" s="27"/>
      <c r="L28" s="42"/>
      <c r="M28" s="42"/>
      <c r="N28" s="42"/>
    </row>
    <row r="29" spans="1:15" ht="15" customHeight="1" x14ac:dyDescent="0.3">
      <c r="A29" s="31"/>
      <c r="B29" s="31"/>
      <c r="C29" s="14" t="s">
        <v>20</v>
      </c>
      <c r="D29" s="12" t="s">
        <v>12</v>
      </c>
      <c r="E29" s="12" t="s">
        <v>12</v>
      </c>
      <c r="F29" s="13" t="s">
        <v>21</v>
      </c>
      <c r="G29" s="9">
        <v>0</v>
      </c>
      <c r="H29" s="9">
        <v>0</v>
      </c>
      <c r="I29" s="9">
        <v>0</v>
      </c>
      <c r="J29" s="27"/>
      <c r="L29" s="42"/>
      <c r="M29" s="42"/>
      <c r="N29" s="42"/>
    </row>
    <row r="30" spans="1:15" ht="15" customHeight="1" x14ac:dyDescent="0.3">
      <c r="A30" s="31"/>
      <c r="B30" s="31"/>
      <c r="C30" s="14" t="s">
        <v>22</v>
      </c>
      <c r="D30" s="12" t="s">
        <v>12</v>
      </c>
      <c r="E30" s="12" t="s">
        <v>12</v>
      </c>
      <c r="F30" s="13" t="s">
        <v>23</v>
      </c>
      <c r="G30" s="9">
        <v>0</v>
      </c>
      <c r="H30" s="9">
        <v>0</v>
      </c>
      <c r="I30" s="9">
        <v>0</v>
      </c>
      <c r="J30" s="27"/>
      <c r="L30" s="42"/>
      <c r="M30" s="42"/>
      <c r="N30" s="42"/>
    </row>
    <row r="31" spans="1:15" ht="15" customHeight="1" x14ac:dyDescent="0.3">
      <c r="A31" s="31"/>
      <c r="B31" s="31"/>
      <c r="C31" s="14"/>
      <c r="D31" s="12"/>
      <c r="E31" s="12"/>
      <c r="F31" s="110" t="s">
        <v>24</v>
      </c>
      <c r="G31" s="9">
        <v>0</v>
      </c>
      <c r="H31" s="9">
        <v>0</v>
      </c>
      <c r="I31" s="9">
        <v>0</v>
      </c>
      <c r="J31" s="27"/>
      <c r="L31" s="42"/>
      <c r="M31" s="42"/>
      <c r="N31" s="42"/>
    </row>
    <row r="32" spans="1:15" ht="15" customHeight="1" x14ac:dyDescent="0.3">
      <c r="A32" s="31"/>
      <c r="B32" s="31"/>
      <c r="C32" s="14"/>
      <c r="D32" s="12"/>
      <c r="E32" s="12"/>
      <c r="F32" s="111" t="s">
        <v>25</v>
      </c>
      <c r="G32" s="9">
        <v>0</v>
      </c>
      <c r="H32" s="9">
        <v>0</v>
      </c>
      <c r="I32" s="9">
        <v>0</v>
      </c>
      <c r="J32" s="27"/>
      <c r="L32" s="42"/>
      <c r="M32" s="42"/>
      <c r="N32" s="42"/>
    </row>
    <row r="33" spans="1:14" ht="15" customHeight="1" x14ac:dyDescent="0.3">
      <c r="A33" s="31"/>
      <c r="B33" s="31"/>
      <c r="C33" s="14" t="s">
        <v>26</v>
      </c>
      <c r="D33" s="12" t="s">
        <v>12</v>
      </c>
      <c r="E33" s="12" t="s">
        <v>12</v>
      </c>
      <c r="F33" s="13" t="s">
        <v>27</v>
      </c>
      <c r="G33" s="9">
        <v>11790311</v>
      </c>
      <c r="H33" s="9">
        <v>11790311</v>
      </c>
      <c r="I33" s="9">
        <v>8829674.2400000002</v>
      </c>
      <c r="J33" s="27"/>
      <c r="L33" s="42"/>
      <c r="M33" s="42"/>
      <c r="N33" s="42"/>
    </row>
    <row r="34" spans="1:14" ht="15" customHeight="1" x14ac:dyDescent="0.3">
      <c r="A34" s="31"/>
      <c r="B34" s="31"/>
      <c r="C34" s="14" t="s">
        <v>28</v>
      </c>
      <c r="D34" s="12" t="s">
        <v>12</v>
      </c>
      <c r="E34" s="12" t="s">
        <v>12</v>
      </c>
      <c r="F34" s="13" t="s">
        <v>29</v>
      </c>
      <c r="G34" s="9">
        <v>700000</v>
      </c>
      <c r="H34" s="9">
        <v>700000</v>
      </c>
      <c r="I34" s="9">
        <v>259942.13</v>
      </c>
      <c r="J34" s="41"/>
      <c r="L34" s="42"/>
      <c r="M34" s="42"/>
      <c r="N34" s="42"/>
    </row>
    <row r="35" spans="1:14" ht="15" customHeight="1" x14ac:dyDescent="0.3">
      <c r="A35" s="31"/>
      <c r="B35" s="31"/>
      <c r="C35" s="14" t="s">
        <v>30</v>
      </c>
      <c r="D35" s="12" t="s">
        <v>12</v>
      </c>
      <c r="E35" s="12" t="s">
        <v>12</v>
      </c>
      <c r="F35" s="13" t="s">
        <v>31</v>
      </c>
      <c r="G35" s="8">
        <v>0</v>
      </c>
      <c r="H35" s="9">
        <v>0</v>
      </c>
      <c r="I35" s="9">
        <v>0</v>
      </c>
      <c r="J35" s="27"/>
      <c r="L35" s="42"/>
      <c r="M35" s="42"/>
      <c r="N35" s="42"/>
    </row>
    <row r="36" spans="1:14" ht="15" customHeight="1" x14ac:dyDescent="0.3">
      <c r="A36" s="31"/>
      <c r="B36" s="31"/>
      <c r="C36" s="14" t="s">
        <v>32</v>
      </c>
      <c r="D36" s="12" t="s">
        <v>12</v>
      </c>
      <c r="E36" s="12" t="s">
        <v>12</v>
      </c>
      <c r="F36" s="13" t="s">
        <v>33</v>
      </c>
      <c r="G36" s="8">
        <v>238000</v>
      </c>
      <c r="H36" s="9">
        <v>238000</v>
      </c>
      <c r="I36" s="9">
        <v>23962</v>
      </c>
      <c r="J36" s="27"/>
      <c r="L36" s="42"/>
      <c r="M36" s="42"/>
      <c r="N36" s="42"/>
    </row>
    <row r="37" spans="1:14" ht="15" customHeight="1" x14ac:dyDescent="0.3">
      <c r="A37" s="31"/>
      <c r="B37" s="31"/>
      <c r="C37" s="14"/>
      <c r="D37" s="12"/>
      <c r="E37" s="12"/>
      <c r="F37" s="112" t="s">
        <v>24</v>
      </c>
      <c r="G37" s="8">
        <v>238000</v>
      </c>
      <c r="H37" s="9">
        <v>238000</v>
      </c>
      <c r="I37" s="9">
        <v>23962</v>
      </c>
      <c r="J37" s="27"/>
      <c r="L37" s="42"/>
      <c r="M37" s="42"/>
      <c r="N37" s="42"/>
    </row>
    <row r="38" spans="1:14" ht="15" customHeight="1" x14ac:dyDescent="0.3">
      <c r="A38" s="31"/>
      <c r="B38" s="31"/>
      <c r="C38" s="14"/>
      <c r="D38" s="12"/>
      <c r="E38" s="12"/>
      <c r="F38" s="113" t="s">
        <v>25</v>
      </c>
      <c r="G38" s="8">
        <v>0</v>
      </c>
      <c r="H38" s="9">
        <v>0</v>
      </c>
      <c r="I38" s="9">
        <v>0</v>
      </c>
      <c r="J38" s="27"/>
      <c r="L38" s="42"/>
      <c r="M38" s="42"/>
      <c r="N38" s="42"/>
    </row>
    <row r="39" spans="1:14" ht="15" customHeight="1" x14ac:dyDescent="0.3">
      <c r="A39" s="31"/>
      <c r="B39" s="31"/>
      <c r="C39" s="14" t="s">
        <v>34</v>
      </c>
      <c r="D39" s="12" t="s">
        <v>12</v>
      </c>
      <c r="E39" s="12" t="s">
        <v>12</v>
      </c>
      <c r="F39" s="13" t="s">
        <v>35</v>
      </c>
      <c r="G39" s="8">
        <v>0</v>
      </c>
      <c r="H39" s="9">
        <v>0</v>
      </c>
      <c r="I39" s="9">
        <v>0</v>
      </c>
      <c r="J39" s="27"/>
      <c r="L39" s="42"/>
      <c r="M39" s="42"/>
      <c r="N39" s="42"/>
    </row>
    <row r="40" spans="1:14" ht="15" customHeight="1" x14ac:dyDescent="0.3">
      <c r="A40" s="31"/>
      <c r="B40" s="31"/>
      <c r="C40" s="14" t="s">
        <v>36</v>
      </c>
      <c r="D40" s="12" t="s">
        <v>12</v>
      </c>
      <c r="E40" s="12" t="s">
        <v>12</v>
      </c>
      <c r="F40" s="13" t="s">
        <v>37</v>
      </c>
      <c r="G40" s="8">
        <v>4500000</v>
      </c>
      <c r="H40" s="9">
        <v>4500000</v>
      </c>
      <c r="I40" s="9">
        <v>1354500</v>
      </c>
      <c r="J40" s="27"/>
      <c r="L40" s="42"/>
      <c r="M40" s="42"/>
      <c r="N40" s="42"/>
    </row>
    <row r="41" spans="1:14" ht="15" customHeight="1" x14ac:dyDescent="0.3">
      <c r="A41" s="31"/>
      <c r="B41" s="31"/>
      <c r="C41" s="14" t="s">
        <v>38</v>
      </c>
      <c r="D41" s="12" t="s">
        <v>12</v>
      </c>
      <c r="E41" s="12" t="s">
        <v>12</v>
      </c>
      <c r="F41" s="13" t="s">
        <v>39</v>
      </c>
      <c r="G41" s="8">
        <v>0</v>
      </c>
      <c r="H41" s="9">
        <v>0</v>
      </c>
      <c r="I41" s="9">
        <v>0</v>
      </c>
      <c r="J41" s="27"/>
      <c r="L41" s="42"/>
      <c r="M41" s="42"/>
      <c r="N41" s="42"/>
    </row>
    <row r="42" spans="1:14" ht="15" customHeight="1" x14ac:dyDescent="0.3">
      <c r="A42" s="24"/>
      <c r="B42" s="10"/>
      <c r="C42" s="14" t="s">
        <v>40</v>
      </c>
      <c r="D42" s="12" t="s">
        <v>12</v>
      </c>
      <c r="E42" s="12" t="s">
        <v>12</v>
      </c>
      <c r="F42" s="13" t="s">
        <v>41</v>
      </c>
      <c r="G42" s="8">
        <v>0</v>
      </c>
      <c r="H42" s="9">
        <v>0</v>
      </c>
      <c r="I42" s="9">
        <v>0</v>
      </c>
      <c r="J42" s="27"/>
      <c r="L42" s="42"/>
      <c r="M42" s="42"/>
      <c r="N42" s="42"/>
    </row>
    <row r="43" spans="1:14" ht="15" customHeight="1" x14ac:dyDescent="0.3">
      <c r="A43" s="24"/>
      <c r="B43" s="10"/>
      <c r="C43" s="14" t="s">
        <v>42</v>
      </c>
      <c r="D43" s="12" t="s">
        <v>12</v>
      </c>
      <c r="E43" s="12" t="s">
        <v>12</v>
      </c>
      <c r="F43" s="13" t="s">
        <v>43</v>
      </c>
      <c r="G43" s="8">
        <v>0</v>
      </c>
      <c r="H43" s="9">
        <v>0</v>
      </c>
      <c r="I43" s="9">
        <v>0</v>
      </c>
      <c r="J43" s="27"/>
      <c r="L43" s="42"/>
      <c r="M43" s="42"/>
      <c r="N43" s="42"/>
    </row>
    <row r="44" spans="1:14" ht="15" customHeight="1" x14ac:dyDescent="0.3">
      <c r="A44" s="24"/>
      <c r="B44" s="10"/>
      <c r="C44" s="16" t="s">
        <v>44</v>
      </c>
      <c r="D44" s="17" t="s">
        <v>12</v>
      </c>
      <c r="E44" s="17" t="s">
        <v>12</v>
      </c>
      <c r="F44" s="18" t="s">
        <v>45</v>
      </c>
      <c r="G44" s="8">
        <v>0</v>
      </c>
      <c r="H44" s="9">
        <v>521870.04</v>
      </c>
      <c r="I44" s="9">
        <v>521870.04</v>
      </c>
      <c r="J44" s="27"/>
      <c r="L44" s="42"/>
      <c r="M44" s="42"/>
      <c r="N44" s="42"/>
    </row>
    <row r="45" spans="1:14" ht="15.9" customHeight="1" x14ac:dyDescent="0.3">
      <c r="A45" s="24"/>
      <c r="B45" s="125" t="s">
        <v>102</v>
      </c>
      <c r="C45" s="130"/>
      <c r="D45" s="130"/>
      <c r="E45" s="130"/>
      <c r="F45" s="126"/>
      <c r="G45" s="22">
        <f>+SUM(G25:G44)-G37-G38-G31-G32</f>
        <v>17228311</v>
      </c>
      <c r="H45" s="23">
        <f>+SUM(H25:H44)-H37-H38-H31-H32</f>
        <v>17750181.039999999</v>
      </c>
      <c r="I45" s="23">
        <f>+SUM(I25:I44)-I37-I38-I31-I32</f>
        <v>10989948.41</v>
      </c>
      <c r="J45" s="27"/>
      <c r="L45" s="42"/>
    </row>
    <row r="46" spans="1:14" ht="15.9" customHeight="1" thickBot="1" x14ac:dyDescent="0.35">
      <c r="A46" s="89" t="s">
        <v>103</v>
      </c>
      <c r="B46" s="89"/>
      <c r="C46" s="90"/>
      <c r="D46" s="90"/>
      <c r="E46" s="90"/>
      <c r="F46" s="90"/>
      <c r="G46" s="39">
        <f>G45+G24</f>
        <v>17418311</v>
      </c>
      <c r="H46" s="39">
        <f t="shared" ref="H46:I46" si="0">H45+H24</f>
        <v>18024680.52</v>
      </c>
      <c r="I46" s="39">
        <f t="shared" si="0"/>
        <v>11243689.07</v>
      </c>
    </row>
    <row r="48" spans="1:14" x14ac:dyDescent="0.3">
      <c r="H48" s="42"/>
      <c r="I48" s="42"/>
    </row>
    <row r="49" spans="8:8" x14ac:dyDescent="0.3">
      <c r="H49" s="42"/>
    </row>
  </sheetData>
  <mergeCells count="2">
    <mergeCell ref="B24:F24"/>
    <mergeCell ref="B45:F45"/>
  </mergeCells>
  <pageMargins left="0.7" right="0.7" top="0.75" bottom="0.75" header="0.3" footer="0.3"/>
  <ignoredErrors>
    <ignoredError sqref="C4:E23 C25:E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42E6-9D71-4E65-B98E-DF2413FD08DB}">
  <dimension ref="A1:K50"/>
  <sheetViews>
    <sheetView workbookViewId="0">
      <selection activeCell="E1" sqref="E1"/>
    </sheetView>
  </sheetViews>
  <sheetFormatPr defaultColWidth="20" defaultRowHeight="13.2" x14ac:dyDescent="0.3"/>
  <cols>
    <col min="1" max="1" width="17.44140625" style="50" customWidth="1"/>
    <col min="2" max="2" width="15.6640625" style="50" customWidth="1"/>
    <col min="3" max="6" width="6.33203125" style="50" customWidth="1"/>
    <col min="7" max="7" width="29.88671875" style="50" customWidth="1"/>
    <col min="8" max="10" width="12.33203125" style="50" customWidth="1"/>
    <col min="11" max="11" width="7.6640625" style="50" customWidth="1"/>
    <col min="12" max="16384" width="20" style="50"/>
  </cols>
  <sheetData>
    <row r="1" spans="1:11" ht="15" customHeight="1" x14ac:dyDescent="0.3">
      <c r="A1" s="75" t="s">
        <v>117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15" customHeight="1" thickBot="1" x14ac:dyDescent="0.35">
      <c r="J2" s="77" t="s">
        <v>1</v>
      </c>
    </row>
    <row r="3" spans="1:11" ht="31.5" customHeight="1" thickBot="1" x14ac:dyDescent="0.35">
      <c r="A3" s="51" t="s">
        <v>2</v>
      </c>
      <c r="B3" s="51" t="s">
        <v>3</v>
      </c>
      <c r="C3" s="51" t="s">
        <v>53</v>
      </c>
      <c r="D3" s="52" t="s">
        <v>54</v>
      </c>
      <c r="E3" s="51" t="s">
        <v>55</v>
      </c>
      <c r="F3" s="51" t="s">
        <v>56</v>
      </c>
      <c r="G3" s="51" t="s">
        <v>7</v>
      </c>
      <c r="H3" s="52" t="s">
        <v>57</v>
      </c>
      <c r="I3" s="52" t="s">
        <v>58</v>
      </c>
      <c r="J3" s="52" t="s">
        <v>59</v>
      </c>
    </row>
    <row r="4" spans="1:11" ht="15" customHeight="1" x14ac:dyDescent="0.3">
      <c r="A4" s="53" t="s">
        <v>119</v>
      </c>
      <c r="B4" s="54" t="s">
        <v>96</v>
      </c>
      <c r="C4" s="55" t="s">
        <v>11</v>
      </c>
      <c r="D4" s="56" t="s">
        <v>12</v>
      </c>
      <c r="E4" s="56" t="s">
        <v>12</v>
      </c>
      <c r="F4" s="56" t="s">
        <v>12</v>
      </c>
      <c r="G4" s="57" t="s">
        <v>60</v>
      </c>
      <c r="H4" s="64">
        <v>439245</v>
      </c>
      <c r="I4" s="58">
        <v>514060</v>
      </c>
      <c r="J4" s="58">
        <v>363535.26</v>
      </c>
      <c r="K4" s="59"/>
    </row>
    <row r="5" spans="1:11" ht="15" customHeight="1" x14ac:dyDescent="0.3">
      <c r="A5" s="73"/>
      <c r="B5" s="62"/>
      <c r="C5" s="55" t="s">
        <v>14</v>
      </c>
      <c r="D5" s="56" t="s">
        <v>12</v>
      </c>
      <c r="E5" s="56" t="s">
        <v>12</v>
      </c>
      <c r="F5" s="56" t="s">
        <v>12</v>
      </c>
      <c r="G5" s="57" t="s">
        <v>61</v>
      </c>
      <c r="H5" s="64">
        <v>462050</v>
      </c>
      <c r="I5" s="58">
        <v>518704</v>
      </c>
      <c r="J5" s="58">
        <v>310424.32000000001</v>
      </c>
    </row>
    <row r="6" spans="1:11" ht="15" customHeight="1" x14ac:dyDescent="0.3">
      <c r="A6" s="73"/>
      <c r="B6" s="62"/>
      <c r="C6" s="61" t="s">
        <v>16</v>
      </c>
      <c r="D6" s="56" t="s">
        <v>12</v>
      </c>
      <c r="E6" s="56" t="s">
        <v>12</v>
      </c>
      <c r="F6" s="56" t="s">
        <v>12</v>
      </c>
      <c r="G6" s="57" t="s">
        <v>62</v>
      </c>
      <c r="H6" s="64">
        <v>0</v>
      </c>
      <c r="I6" s="58">
        <v>0</v>
      </c>
      <c r="J6" s="58">
        <v>0</v>
      </c>
      <c r="K6" s="59"/>
    </row>
    <row r="7" spans="1:11" ht="15" customHeight="1" x14ac:dyDescent="0.3">
      <c r="A7" s="73"/>
      <c r="B7" s="62"/>
      <c r="C7" s="61" t="s">
        <v>18</v>
      </c>
      <c r="D7" s="56" t="s">
        <v>12</v>
      </c>
      <c r="E7" s="56" t="s">
        <v>12</v>
      </c>
      <c r="F7" s="56" t="s">
        <v>12</v>
      </c>
      <c r="G7" s="57" t="s">
        <v>23</v>
      </c>
      <c r="H7" s="64">
        <v>0</v>
      </c>
      <c r="I7" s="58">
        <v>0</v>
      </c>
      <c r="J7" s="58">
        <v>0</v>
      </c>
      <c r="K7" s="59"/>
    </row>
    <row r="8" spans="1:11" ht="15" customHeight="1" x14ac:dyDescent="0.3">
      <c r="A8" s="62"/>
      <c r="B8" s="62"/>
      <c r="C8" s="61" t="s">
        <v>20</v>
      </c>
      <c r="D8" s="56" t="s">
        <v>12</v>
      </c>
      <c r="E8" s="56" t="s">
        <v>12</v>
      </c>
      <c r="F8" s="56" t="s">
        <v>12</v>
      </c>
      <c r="G8" s="57" t="s">
        <v>63</v>
      </c>
      <c r="H8" s="64">
        <v>0</v>
      </c>
      <c r="I8" s="58">
        <v>0</v>
      </c>
      <c r="J8" s="58">
        <v>0</v>
      </c>
      <c r="K8" s="59"/>
    </row>
    <row r="9" spans="1:11" ht="15" customHeight="1" x14ac:dyDescent="0.3">
      <c r="A9" s="62"/>
      <c r="B9" s="62"/>
      <c r="C9" s="61" t="s">
        <v>22</v>
      </c>
      <c r="D9" s="56" t="s">
        <v>12</v>
      </c>
      <c r="E9" s="56" t="s">
        <v>12</v>
      </c>
      <c r="F9" s="56" t="s">
        <v>12</v>
      </c>
      <c r="G9" s="57" t="s">
        <v>64</v>
      </c>
      <c r="H9" s="64">
        <v>27500</v>
      </c>
      <c r="I9" s="58">
        <v>20200</v>
      </c>
      <c r="J9" s="58">
        <v>19916.810000000001</v>
      </c>
      <c r="K9" s="59"/>
    </row>
    <row r="10" spans="1:11" ht="15" customHeight="1" x14ac:dyDescent="0.3">
      <c r="A10" s="62"/>
      <c r="B10" s="62"/>
      <c r="C10" s="61" t="s">
        <v>26</v>
      </c>
      <c r="D10" s="56" t="s">
        <v>12</v>
      </c>
      <c r="E10" s="56" t="s">
        <v>12</v>
      </c>
      <c r="F10" s="56" t="s">
        <v>12</v>
      </c>
      <c r="G10" s="57" t="s">
        <v>65</v>
      </c>
      <c r="H10" s="64">
        <v>71945</v>
      </c>
      <c r="I10" s="58">
        <v>75095</v>
      </c>
      <c r="J10" s="58">
        <v>29791.030000000002</v>
      </c>
      <c r="K10" s="59"/>
    </row>
    <row r="11" spans="1:11" ht="15" customHeight="1" x14ac:dyDescent="0.3">
      <c r="A11" s="62"/>
      <c r="B11" s="62"/>
      <c r="C11" s="61" t="s">
        <v>28</v>
      </c>
      <c r="D11" s="56" t="s">
        <v>12</v>
      </c>
      <c r="E11" s="56" t="s">
        <v>12</v>
      </c>
      <c r="F11" s="56" t="s">
        <v>12</v>
      </c>
      <c r="G11" s="57" t="s">
        <v>33</v>
      </c>
      <c r="H11" s="64">
        <v>0</v>
      </c>
      <c r="I11" s="58">
        <v>0</v>
      </c>
      <c r="J11" s="58">
        <v>0</v>
      </c>
      <c r="K11" s="58"/>
    </row>
    <row r="12" spans="1:11" ht="15" customHeight="1" x14ac:dyDescent="0.3">
      <c r="A12" s="62"/>
      <c r="B12" s="62"/>
      <c r="C12" s="61" t="s">
        <v>30</v>
      </c>
      <c r="D12" s="56" t="s">
        <v>12</v>
      </c>
      <c r="E12" s="56" t="s">
        <v>12</v>
      </c>
      <c r="F12" s="56" t="s">
        <v>12</v>
      </c>
      <c r="G12" s="57" t="s">
        <v>35</v>
      </c>
      <c r="H12" s="64">
        <v>0</v>
      </c>
      <c r="I12" s="58">
        <v>0</v>
      </c>
      <c r="J12" s="58">
        <v>0</v>
      </c>
      <c r="K12" s="59"/>
    </row>
    <row r="13" spans="1:11" ht="15" customHeight="1" x14ac:dyDescent="0.3">
      <c r="A13" s="62"/>
      <c r="B13" s="60"/>
      <c r="C13" s="61" t="s">
        <v>32</v>
      </c>
      <c r="D13" s="56" t="s">
        <v>12</v>
      </c>
      <c r="E13" s="56" t="s">
        <v>12</v>
      </c>
      <c r="F13" s="56" t="s">
        <v>12</v>
      </c>
      <c r="G13" s="57" t="s">
        <v>37</v>
      </c>
      <c r="H13" s="64">
        <v>0</v>
      </c>
      <c r="I13" s="58">
        <v>0</v>
      </c>
      <c r="J13" s="58">
        <v>0</v>
      </c>
      <c r="K13" s="59"/>
    </row>
    <row r="14" spans="1:11" ht="15" customHeight="1" x14ac:dyDescent="0.3">
      <c r="A14" s="62"/>
      <c r="B14" s="60"/>
      <c r="C14" s="66" t="s">
        <v>34</v>
      </c>
      <c r="D14" s="67" t="s">
        <v>12</v>
      </c>
      <c r="E14" s="67" t="s">
        <v>12</v>
      </c>
      <c r="F14" s="67" t="s">
        <v>12</v>
      </c>
      <c r="G14" s="68" t="s">
        <v>66</v>
      </c>
      <c r="H14" s="64">
        <v>0</v>
      </c>
      <c r="I14" s="58">
        <v>0</v>
      </c>
      <c r="J14" s="58">
        <v>0</v>
      </c>
      <c r="K14" s="59"/>
    </row>
    <row r="15" spans="1:11" ht="15" customHeight="1" x14ac:dyDescent="0.3">
      <c r="A15" s="62"/>
      <c r="B15" s="122" t="s">
        <v>97</v>
      </c>
      <c r="C15" s="123"/>
      <c r="D15" s="123"/>
      <c r="E15" s="123"/>
      <c r="F15" s="123"/>
      <c r="G15" s="124"/>
      <c r="H15" s="69">
        <f>+SUM(H4:H14)</f>
        <v>1000740</v>
      </c>
      <c r="I15" s="70">
        <f>+SUM(I4:I14)</f>
        <v>1128059</v>
      </c>
      <c r="J15" s="70">
        <f>+SUM(J4:J14)</f>
        <v>723667.42000000016</v>
      </c>
      <c r="K15" s="59"/>
    </row>
    <row r="16" spans="1:11" ht="15.9" customHeight="1" thickBot="1" x14ac:dyDescent="0.35">
      <c r="A16" s="82" t="s">
        <v>116</v>
      </c>
      <c r="B16" s="82"/>
      <c r="C16" s="83"/>
      <c r="D16" s="83"/>
      <c r="E16" s="83"/>
      <c r="F16" s="83"/>
      <c r="G16" s="83"/>
      <c r="H16" s="72">
        <f>H15</f>
        <v>1000740</v>
      </c>
      <c r="I16" s="72">
        <f t="shared" ref="I16:J16" si="0">I15</f>
        <v>1128059</v>
      </c>
      <c r="J16" s="72">
        <f t="shared" si="0"/>
        <v>723667.42000000016</v>
      </c>
    </row>
    <row r="17" spans="1:9" ht="15" customHeight="1" x14ac:dyDescent="0.3">
      <c r="A17" s="65"/>
    </row>
    <row r="18" spans="1:9" ht="15" customHeight="1" x14ac:dyDescent="0.3">
      <c r="A18" s="65"/>
      <c r="I18" s="84"/>
    </row>
    <row r="19" spans="1:9" ht="15" customHeight="1" x14ac:dyDescent="0.3">
      <c r="A19" s="65"/>
    </row>
    <row r="20" spans="1:9" ht="15" customHeight="1" x14ac:dyDescent="0.3">
      <c r="A20" s="65"/>
    </row>
    <row r="21" spans="1:9" ht="15" customHeight="1" x14ac:dyDescent="0.3">
      <c r="A21" s="65"/>
    </row>
    <row r="22" spans="1:9" ht="15" customHeight="1" x14ac:dyDescent="0.3">
      <c r="A22" s="65"/>
    </row>
    <row r="23" spans="1:9" ht="15" customHeight="1" x14ac:dyDescent="0.3">
      <c r="A23" s="65"/>
    </row>
    <row r="24" spans="1:9" ht="15" customHeight="1" x14ac:dyDescent="0.3">
      <c r="A24" s="65"/>
    </row>
    <row r="25" spans="1:9" ht="15" customHeight="1" x14ac:dyDescent="0.3">
      <c r="A25" s="65"/>
    </row>
    <row r="26" spans="1:9" ht="15" customHeight="1" x14ac:dyDescent="0.3">
      <c r="A26" s="65"/>
    </row>
    <row r="27" spans="1:9" ht="15" customHeight="1" x14ac:dyDescent="0.3">
      <c r="A27" s="65"/>
    </row>
    <row r="28" spans="1:9" ht="15" customHeight="1" x14ac:dyDescent="0.3">
      <c r="A28" s="65"/>
    </row>
    <row r="29" spans="1:9" ht="15" customHeight="1" x14ac:dyDescent="0.3">
      <c r="A29" s="65"/>
    </row>
    <row r="30" spans="1:9" ht="15" customHeight="1" x14ac:dyDescent="0.3">
      <c r="A30" s="65"/>
    </row>
    <row r="31" spans="1:9" ht="15" customHeight="1" x14ac:dyDescent="0.3">
      <c r="A31" s="65"/>
    </row>
    <row r="32" spans="1:9" ht="15" customHeight="1" x14ac:dyDescent="0.3">
      <c r="A32" s="65"/>
    </row>
    <row r="33" spans="1:1" ht="15" customHeight="1" x14ac:dyDescent="0.3">
      <c r="A33" s="65"/>
    </row>
    <row r="34" spans="1:1" ht="15" customHeight="1" x14ac:dyDescent="0.3">
      <c r="A34" s="65"/>
    </row>
    <row r="35" spans="1:1" ht="15" customHeight="1" x14ac:dyDescent="0.3">
      <c r="A35" s="65"/>
    </row>
    <row r="36" spans="1:1" ht="15" customHeight="1" x14ac:dyDescent="0.3">
      <c r="A36" s="65"/>
    </row>
    <row r="37" spans="1:1" ht="15" customHeight="1" x14ac:dyDescent="0.3">
      <c r="A37" s="65"/>
    </row>
    <row r="38" spans="1:1" ht="15" customHeight="1" x14ac:dyDescent="0.3">
      <c r="A38" s="65"/>
    </row>
    <row r="39" spans="1:1" ht="15" customHeight="1" x14ac:dyDescent="0.3">
      <c r="A39" s="65"/>
    </row>
    <row r="40" spans="1:1" ht="15" customHeight="1" x14ac:dyDescent="0.3">
      <c r="A40" s="65"/>
    </row>
    <row r="41" spans="1:1" ht="15" customHeight="1" x14ac:dyDescent="0.3">
      <c r="A41" s="65"/>
    </row>
    <row r="42" spans="1:1" ht="15" customHeight="1" x14ac:dyDescent="0.3">
      <c r="A42" s="65"/>
    </row>
    <row r="43" spans="1:1" ht="15" customHeight="1" x14ac:dyDescent="0.3">
      <c r="A43" s="65"/>
    </row>
    <row r="44" spans="1:1" ht="15" customHeight="1" x14ac:dyDescent="0.3">
      <c r="A44" s="65"/>
    </row>
    <row r="45" spans="1:1" ht="15" customHeight="1" x14ac:dyDescent="0.3">
      <c r="A45" s="65"/>
    </row>
    <row r="46" spans="1:1" ht="15" customHeight="1" x14ac:dyDescent="0.3">
      <c r="A46" s="65"/>
    </row>
    <row r="47" spans="1:1" ht="15" customHeight="1" x14ac:dyDescent="0.3">
      <c r="A47" s="65"/>
    </row>
    <row r="48" spans="1:1" ht="15" customHeight="1" x14ac:dyDescent="0.3">
      <c r="A48" s="65"/>
    </row>
    <row r="50" s="50" customFormat="1" ht="16.2" customHeight="1" x14ac:dyDescent="0.3"/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AFD91-C931-4C0F-A9B1-E920ECAC01FB}">
  <dimension ref="A1:K62"/>
  <sheetViews>
    <sheetView workbookViewId="0">
      <selection activeCell="J3" sqref="J3"/>
    </sheetView>
  </sheetViews>
  <sheetFormatPr defaultColWidth="20" defaultRowHeight="13.2" x14ac:dyDescent="0.3"/>
  <cols>
    <col min="1" max="1" width="17.44140625" style="1" customWidth="1"/>
    <col min="2" max="2" width="15.6640625" style="1" customWidth="1"/>
    <col min="3" max="6" width="6.33203125" style="1" customWidth="1"/>
    <col min="7" max="7" width="29.88671875" style="1" customWidth="1"/>
    <col min="8" max="10" width="12.33203125" style="1" customWidth="1"/>
    <col min="11" max="11" width="7.6640625" style="1" customWidth="1"/>
    <col min="12" max="16384" width="20" style="1"/>
  </cols>
  <sheetData>
    <row r="1" spans="1:11" ht="15" customHeight="1" x14ac:dyDescent="0.3">
      <c r="A1" s="85" t="s">
        <v>104</v>
      </c>
      <c r="B1" s="86"/>
      <c r="C1" s="86"/>
      <c r="D1" s="86"/>
      <c r="E1" s="86"/>
      <c r="F1" s="86"/>
      <c r="G1" s="86"/>
      <c r="H1" s="86"/>
      <c r="I1" s="86"/>
      <c r="J1" s="86"/>
    </row>
    <row r="2" spans="1:11" ht="15" customHeight="1" thickBot="1" x14ac:dyDescent="0.35">
      <c r="J2" s="87" t="s">
        <v>1</v>
      </c>
    </row>
    <row r="3" spans="1:11" ht="31.5" customHeight="1" thickBot="1" x14ac:dyDescent="0.35">
      <c r="A3" s="2" t="s">
        <v>2</v>
      </c>
      <c r="B3" s="2" t="s">
        <v>3</v>
      </c>
      <c r="C3" s="2" t="s">
        <v>53</v>
      </c>
      <c r="D3" s="3" t="s">
        <v>54</v>
      </c>
      <c r="E3" s="2" t="s">
        <v>55</v>
      </c>
      <c r="F3" s="2" t="s">
        <v>56</v>
      </c>
      <c r="G3" s="2" t="s">
        <v>7</v>
      </c>
      <c r="H3" s="3" t="s">
        <v>57</v>
      </c>
      <c r="I3" s="3" t="s">
        <v>58</v>
      </c>
      <c r="J3" s="3" t="s">
        <v>59</v>
      </c>
    </row>
    <row r="4" spans="1:11" ht="15" customHeight="1" x14ac:dyDescent="0.3">
      <c r="A4" s="114" t="s">
        <v>128</v>
      </c>
      <c r="B4" s="4" t="s">
        <v>99</v>
      </c>
      <c r="C4" s="5" t="s">
        <v>11</v>
      </c>
      <c r="D4" s="6" t="s">
        <v>12</v>
      </c>
      <c r="E4" s="6" t="s">
        <v>12</v>
      </c>
      <c r="F4" s="6" t="s">
        <v>12</v>
      </c>
      <c r="G4" s="7" t="s">
        <v>60</v>
      </c>
      <c r="H4" s="8">
        <v>138225</v>
      </c>
      <c r="I4" s="9">
        <v>138800</v>
      </c>
      <c r="J4" s="9">
        <v>121584.39</v>
      </c>
    </row>
    <row r="5" spans="1:11" ht="15" customHeight="1" x14ac:dyDescent="0.3">
      <c r="A5" s="38"/>
      <c r="B5" s="31"/>
      <c r="C5" s="11" t="s">
        <v>14</v>
      </c>
      <c r="D5" s="12" t="s">
        <v>12</v>
      </c>
      <c r="E5" s="12" t="s">
        <v>12</v>
      </c>
      <c r="F5" s="12" t="s">
        <v>12</v>
      </c>
      <c r="G5" s="13" t="s">
        <v>61</v>
      </c>
      <c r="H5" s="8">
        <v>51775</v>
      </c>
      <c r="I5" s="9">
        <v>134074.47999999998</v>
      </c>
      <c r="J5" s="9">
        <v>32303.61</v>
      </c>
      <c r="K5" s="9"/>
    </row>
    <row r="6" spans="1:11" ht="15" customHeight="1" x14ac:dyDescent="0.3">
      <c r="A6" s="38"/>
      <c r="B6" s="31"/>
      <c r="C6" s="14" t="s">
        <v>16</v>
      </c>
      <c r="D6" s="12" t="s">
        <v>12</v>
      </c>
      <c r="E6" s="12" t="s">
        <v>12</v>
      </c>
      <c r="F6" s="12" t="s">
        <v>12</v>
      </c>
      <c r="G6" s="13" t="s">
        <v>62</v>
      </c>
      <c r="H6" s="8">
        <v>0</v>
      </c>
      <c r="I6" s="9">
        <v>0</v>
      </c>
      <c r="J6" s="9">
        <v>0</v>
      </c>
    </row>
    <row r="7" spans="1:11" ht="15" customHeight="1" x14ac:dyDescent="0.3">
      <c r="A7" s="91"/>
      <c r="B7" s="10"/>
      <c r="C7" s="14" t="s">
        <v>18</v>
      </c>
      <c r="D7" s="12" t="s">
        <v>12</v>
      </c>
      <c r="E7" s="12" t="s">
        <v>12</v>
      </c>
      <c r="F7" s="12" t="s">
        <v>12</v>
      </c>
      <c r="G7" s="13" t="s">
        <v>23</v>
      </c>
      <c r="H7" s="8">
        <v>0</v>
      </c>
      <c r="I7" s="9">
        <v>0</v>
      </c>
      <c r="J7" s="9">
        <v>0</v>
      </c>
    </row>
    <row r="8" spans="1:11" ht="15" customHeight="1" x14ac:dyDescent="0.3">
      <c r="A8" s="15"/>
      <c r="B8" s="10"/>
      <c r="C8" s="14" t="s">
        <v>20</v>
      </c>
      <c r="D8" s="12" t="s">
        <v>12</v>
      </c>
      <c r="E8" s="12" t="s">
        <v>12</v>
      </c>
      <c r="F8" s="12" t="s">
        <v>12</v>
      </c>
      <c r="G8" s="13" t="s">
        <v>63</v>
      </c>
      <c r="H8" s="8">
        <v>0</v>
      </c>
      <c r="I8" s="9">
        <v>0</v>
      </c>
      <c r="J8" s="9">
        <v>0</v>
      </c>
    </row>
    <row r="9" spans="1:11" ht="15" customHeight="1" x14ac:dyDescent="0.3">
      <c r="A9" s="15"/>
      <c r="B9" s="10"/>
      <c r="C9" s="14" t="s">
        <v>22</v>
      </c>
      <c r="D9" s="12" t="s">
        <v>12</v>
      </c>
      <c r="E9" s="12" t="s">
        <v>12</v>
      </c>
      <c r="F9" s="12" t="s">
        <v>12</v>
      </c>
      <c r="G9" s="13" t="s">
        <v>64</v>
      </c>
      <c r="H9" s="8">
        <v>0</v>
      </c>
      <c r="I9" s="9">
        <v>1600</v>
      </c>
      <c r="J9" s="9">
        <v>1600</v>
      </c>
    </row>
    <row r="10" spans="1:11" ht="15" customHeight="1" x14ac:dyDescent="0.3">
      <c r="A10" s="15"/>
      <c r="B10" s="10"/>
      <c r="C10" s="14" t="s">
        <v>26</v>
      </c>
      <c r="D10" s="12" t="s">
        <v>12</v>
      </c>
      <c r="E10" s="12" t="s">
        <v>12</v>
      </c>
      <c r="F10" s="12" t="s">
        <v>12</v>
      </c>
      <c r="G10" s="13" t="s">
        <v>65</v>
      </c>
      <c r="H10" s="8">
        <v>0</v>
      </c>
      <c r="I10" s="9">
        <v>0</v>
      </c>
      <c r="J10" s="9">
        <v>0</v>
      </c>
    </row>
    <row r="11" spans="1:11" ht="15" customHeight="1" x14ac:dyDescent="0.3">
      <c r="A11" s="15"/>
      <c r="B11" s="10"/>
      <c r="C11" s="14" t="s">
        <v>28</v>
      </c>
      <c r="D11" s="12" t="s">
        <v>12</v>
      </c>
      <c r="E11" s="12" t="s">
        <v>12</v>
      </c>
      <c r="F11" s="12" t="s">
        <v>12</v>
      </c>
      <c r="G11" s="13" t="s">
        <v>33</v>
      </c>
      <c r="H11" s="8">
        <v>0</v>
      </c>
      <c r="I11" s="9">
        <v>0</v>
      </c>
      <c r="J11" s="9">
        <v>0</v>
      </c>
    </row>
    <row r="12" spans="1:11" ht="15" customHeight="1" x14ac:dyDescent="0.3">
      <c r="A12" s="15"/>
      <c r="B12" s="10"/>
      <c r="C12" s="14" t="s">
        <v>30</v>
      </c>
      <c r="D12" s="12" t="s">
        <v>12</v>
      </c>
      <c r="E12" s="12" t="s">
        <v>12</v>
      </c>
      <c r="F12" s="12" t="s">
        <v>12</v>
      </c>
      <c r="G12" s="13" t="s">
        <v>35</v>
      </c>
      <c r="H12" s="8">
        <v>0</v>
      </c>
      <c r="I12" s="9">
        <v>0</v>
      </c>
      <c r="J12" s="9">
        <v>0</v>
      </c>
    </row>
    <row r="13" spans="1:11" ht="15" customHeight="1" x14ac:dyDescent="0.3">
      <c r="A13" s="15"/>
      <c r="B13" s="10"/>
      <c r="C13" s="14" t="s">
        <v>32</v>
      </c>
      <c r="D13" s="12" t="s">
        <v>12</v>
      </c>
      <c r="E13" s="12" t="s">
        <v>12</v>
      </c>
      <c r="F13" s="12" t="s">
        <v>12</v>
      </c>
      <c r="G13" s="13" t="s">
        <v>37</v>
      </c>
      <c r="H13" s="8">
        <v>0</v>
      </c>
      <c r="I13" s="9">
        <v>25</v>
      </c>
      <c r="J13" s="9">
        <v>2.37</v>
      </c>
    </row>
    <row r="14" spans="1:11" ht="15" customHeight="1" x14ac:dyDescent="0.3">
      <c r="A14" s="15"/>
      <c r="B14" s="10"/>
      <c r="C14" s="16" t="s">
        <v>34</v>
      </c>
      <c r="D14" s="17" t="s">
        <v>12</v>
      </c>
      <c r="E14" s="17" t="s">
        <v>12</v>
      </c>
      <c r="F14" s="17" t="s">
        <v>12</v>
      </c>
      <c r="G14" s="18" t="s">
        <v>66</v>
      </c>
      <c r="H14" s="8">
        <v>0</v>
      </c>
      <c r="I14" s="9">
        <v>0</v>
      </c>
      <c r="J14" s="9">
        <v>0</v>
      </c>
    </row>
    <row r="15" spans="1:11" ht="15.9" customHeight="1" x14ac:dyDescent="0.3">
      <c r="A15" s="24"/>
      <c r="B15" s="125" t="s">
        <v>100</v>
      </c>
      <c r="C15" s="130"/>
      <c r="D15" s="130"/>
      <c r="E15" s="130"/>
      <c r="F15" s="130"/>
      <c r="G15" s="126"/>
      <c r="H15" s="23">
        <f>+SUM(H4:H14)</f>
        <v>190000</v>
      </c>
      <c r="I15" s="23">
        <f>+SUM(I4:I14)</f>
        <v>274499.48</v>
      </c>
      <c r="J15" s="23">
        <f>+SUM(J4:J14)</f>
        <v>155490.37</v>
      </c>
      <c r="K15" s="27"/>
    </row>
    <row r="16" spans="1:11" ht="15" customHeight="1" x14ac:dyDescent="0.3">
      <c r="A16" s="134"/>
      <c r="B16" s="25" t="s">
        <v>101</v>
      </c>
      <c r="C16" s="11" t="s">
        <v>11</v>
      </c>
      <c r="D16" s="12" t="s">
        <v>12</v>
      </c>
      <c r="E16" s="12" t="s">
        <v>12</v>
      </c>
      <c r="F16" s="12" t="s">
        <v>12</v>
      </c>
      <c r="G16" s="13" t="s">
        <v>60</v>
      </c>
      <c r="H16" s="8">
        <v>3974908.9967999998</v>
      </c>
      <c r="I16" s="9">
        <v>3551459.6267999997</v>
      </c>
      <c r="J16" s="9">
        <v>3420265.69</v>
      </c>
      <c r="K16" s="27"/>
    </row>
    <row r="17" spans="1:11" ht="15" customHeight="1" x14ac:dyDescent="0.3">
      <c r="A17" s="134"/>
      <c r="B17" s="31"/>
      <c r="C17" s="11" t="s">
        <v>14</v>
      </c>
      <c r="D17" s="12" t="s">
        <v>12</v>
      </c>
      <c r="E17" s="12" t="s">
        <v>12</v>
      </c>
      <c r="F17" s="12" t="s">
        <v>12</v>
      </c>
      <c r="G17" s="13" t="s">
        <v>61</v>
      </c>
      <c r="H17" s="8">
        <v>7163504.9997217059</v>
      </c>
      <c r="I17" s="9">
        <v>7932307.0497217048</v>
      </c>
      <c r="J17" s="9">
        <v>5004341.99</v>
      </c>
    </row>
    <row r="18" spans="1:11" ht="15" customHeight="1" x14ac:dyDescent="0.3">
      <c r="A18" s="134"/>
      <c r="B18" s="31"/>
      <c r="C18" s="14" t="s">
        <v>16</v>
      </c>
      <c r="D18" s="12" t="s">
        <v>12</v>
      </c>
      <c r="E18" s="12" t="s">
        <v>12</v>
      </c>
      <c r="F18" s="12" t="s">
        <v>12</v>
      </c>
      <c r="G18" s="13" t="s">
        <v>62</v>
      </c>
      <c r="H18" s="8">
        <v>80476.002407499996</v>
      </c>
      <c r="I18" s="9">
        <v>90476.002407499996</v>
      </c>
      <c r="J18" s="9">
        <v>72865.259999999995</v>
      </c>
      <c r="K18" s="27"/>
    </row>
    <row r="19" spans="1:11" ht="15" customHeight="1" x14ac:dyDescent="0.3">
      <c r="A19" s="134"/>
      <c r="B19" s="31"/>
      <c r="C19" s="14" t="s">
        <v>18</v>
      </c>
      <c r="D19" s="12" t="s">
        <v>12</v>
      </c>
      <c r="E19" s="12" t="s">
        <v>12</v>
      </c>
      <c r="F19" s="12" t="s">
        <v>12</v>
      </c>
      <c r="G19" s="13" t="s">
        <v>23</v>
      </c>
      <c r="H19" s="8">
        <v>0</v>
      </c>
      <c r="I19" s="9">
        <v>0</v>
      </c>
      <c r="J19" s="9">
        <v>0</v>
      </c>
      <c r="K19" s="27"/>
    </row>
    <row r="20" spans="1:11" ht="15" customHeight="1" x14ac:dyDescent="0.3">
      <c r="A20" s="31"/>
      <c r="B20" s="31"/>
      <c r="C20" s="14" t="s">
        <v>20</v>
      </c>
      <c r="D20" s="12" t="s">
        <v>12</v>
      </c>
      <c r="E20" s="12" t="s">
        <v>12</v>
      </c>
      <c r="F20" s="12" t="s">
        <v>12</v>
      </c>
      <c r="G20" s="13" t="s">
        <v>63</v>
      </c>
      <c r="H20" s="8">
        <v>0</v>
      </c>
      <c r="I20" s="9">
        <v>0</v>
      </c>
      <c r="J20" s="9">
        <v>0</v>
      </c>
      <c r="K20" s="27"/>
    </row>
    <row r="21" spans="1:11" ht="15" customHeight="1" x14ac:dyDescent="0.3">
      <c r="A21" s="31"/>
      <c r="B21" s="31"/>
      <c r="C21" s="14" t="s">
        <v>22</v>
      </c>
      <c r="D21" s="12" t="s">
        <v>12</v>
      </c>
      <c r="E21" s="12" t="s">
        <v>12</v>
      </c>
      <c r="F21" s="12" t="s">
        <v>12</v>
      </c>
      <c r="G21" s="13" t="s">
        <v>64</v>
      </c>
      <c r="H21" s="8">
        <v>22348.000579999996</v>
      </c>
      <c r="I21" s="9">
        <v>91416.170579999991</v>
      </c>
      <c r="J21" s="9">
        <v>76476.14</v>
      </c>
      <c r="K21" s="27"/>
    </row>
    <row r="22" spans="1:11" ht="15" customHeight="1" x14ac:dyDescent="0.3">
      <c r="A22" s="31"/>
      <c r="B22" s="31"/>
      <c r="C22" s="14" t="s">
        <v>26</v>
      </c>
      <c r="D22" s="12" t="s">
        <v>12</v>
      </c>
      <c r="E22" s="12" t="s">
        <v>12</v>
      </c>
      <c r="F22" s="12" t="s">
        <v>12</v>
      </c>
      <c r="G22" s="13" t="s">
        <v>65</v>
      </c>
      <c r="H22" s="8">
        <v>1487073</v>
      </c>
      <c r="I22" s="9">
        <v>1575152.1900000002</v>
      </c>
      <c r="J22" s="9">
        <v>853374.33000000007</v>
      </c>
      <c r="K22" s="27"/>
    </row>
    <row r="23" spans="1:11" ht="15" customHeight="1" x14ac:dyDescent="0.3">
      <c r="A23" s="31"/>
      <c r="B23" s="31"/>
      <c r="C23" s="14" t="s">
        <v>28</v>
      </c>
      <c r="D23" s="12" t="s">
        <v>12</v>
      </c>
      <c r="E23" s="12" t="s">
        <v>12</v>
      </c>
      <c r="F23" s="12" t="s">
        <v>12</v>
      </c>
      <c r="G23" s="13" t="s">
        <v>33</v>
      </c>
      <c r="H23" s="8">
        <v>0</v>
      </c>
      <c r="I23" s="9">
        <v>0</v>
      </c>
      <c r="J23" s="9">
        <v>0</v>
      </c>
      <c r="K23" s="9"/>
    </row>
    <row r="24" spans="1:11" ht="15" customHeight="1" x14ac:dyDescent="0.3">
      <c r="A24" s="31"/>
      <c r="B24" s="31"/>
      <c r="C24" s="14" t="s">
        <v>30</v>
      </c>
      <c r="D24" s="12" t="s">
        <v>12</v>
      </c>
      <c r="E24" s="12" t="s">
        <v>12</v>
      </c>
      <c r="F24" s="12" t="s">
        <v>12</v>
      </c>
      <c r="G24" s="13" t="s">
        <v>35</v>
      </c>
      <c r="H24" s="8">
        <v>0</v>
      </c>
      <c r="I24" s="9">
        <v>9370</v>
      </c>
      <c r="J24" s="9">
        <v>3772.89</v>
      </c>
      <c r="K24" s="27"/>
    </row>
    <row r="25" spans="1:11" ht="15" customHeight="1" x14ac:dyDescent="0.3">
      <c r="A25" s="31"/>
      <c r="B25" s="10"/>
      <c r="C25" s="14" t="s">
        <v>32</v>
      </c>
      <c r="D25" s="12" t="s">
        <v>12</v>
      </c>
      <c r="E25" s="12" t="s">
        <v>12</v>
      </c>
      <c r="F25" s="12" t="s">
        <v>12</v>
      </c>
      <c r="G25" s="13" t="s">
        <v>37</v>
      </c>
      <c r="H25" s="8">
        <v>4500000</v>
      </c>
      <c r="I25" s="9">
        <v>4500000</v>
      </c>
      <c r="J25" s="9">
        <v>190313.39</v>
      </c>
      <c r="K25" s="27"/>
    </row>
    <row r="26" spans="1:11" ht="15" customHeight="1" x14ac:dyDescent="0.3">
      <c r="A26" s="31"/>
      <c r="B26" s="10"/>
      <c r="C26" s="16" t="s">
        <v>34</v>
      </c>
      <c r="D26" s="17" t="s">
        <v>12</v>
      </c>
      <c r="E26" s="17" t="s">
        <v>12</v>
      </c>
      <c r="F26" s="17" t="s">
        <v>12</v>
      </c>
      <c r="G26" s="18" t="s">
        <v>66</v>
      </c>
      <c r="H26" s="8">
        <v>0</v>
      </c>
      <c r="I26" s="9">
        <v>0</v>
      </c>
      <c r="J26" s="9">
        <v>0</v>
      </c>
      <c r="K26" s="27"/>
    </row>
    <row r="27" spans="1:11" ht="15.9" customHeight="1" x14ac:dyDescent="0.3">
      <c r="A27" s="31"/>
      <c r="B27" s="125" t="s">
        <v>102</v>
      </c>
      <c r="C27" s="135"/>
      <c r="D27" s="135"/>
      <c r="E27" s="135"/>
      <c r="F27" s="135"/>
      <c r="G27" s="136"/>
      <c r="H27" s="22">
        <f>+SUM(H16:H26)</f>
        <v>17228310.999509208</v>
      </c>
      <c r="I27" s="23">
        <f>+SUM(I16:I26)</f>
        <v>17750181.039509203</v>
      </c>
      <c r="J27" s="23">
        <f>+SUM(J16:J26)</f>
        <v>9621409.6900000013</v>
      </c>
      <c r="K27" s="27"/>
    </row>
    <row r="28" spans="1:11" ht="15.9" customHeight="1" thickBot="1" x14ac:dyDescent="0.35">
      <c r="A28" s="89" t="s">
        <v>103</v>
      </c>
      <c r="B28" s="89"/>
      <c r="C28" s="90"/>
      <c r="D28" s="90"/>
      <c r="E28" s="90"/>
      <c r="F28" s="90"/>
      <c r="G28" s="90"/>
      <c r="H28" s="32">
        <f>H27+H15</f>
        <v>17418310.999509208</v>
      </c>
      <c r="I28" s="32">
        <f t="shared" ref="I28:J28" si="0">I27+I15</f>
        <v>18024680.519509204</v>
      </c>
      <c r="J28" s="32">
        <f t="shared" si="0"/>
        <v>9776900.0600000005</v>
      </c>
    </row>
    <row r="29" spans="1:11" ht="15" customHeight="1" x14ac:dyDescent="0.3">
      <c r="A29" s="24"/>
    </row>
    <row r="30" spans="1:11" ht="15" customHeight="1" x14ac:dyDescent="0.3">
      <c r="A30" s="24"/>
      <c r="I30" s="42"/>
    </row>
    <row r="31" spans="1:11" ht="15" customHeight="1" x14ac:dyDescent="0.3">
      <c r="A31" s="24"/>
      <c r="H31" s="42"/>
    </row>
    <row r="32" spans="1:11" ht="15" customHeight="1" x14ac:dyDescent="0.3">
      <c r="A32" s="24"/>
    </row>
    <row r="33" spans="1:1" ht="15" customHeight="1" x14ac:dyDescent="0.3">
      <c r="A33" s="24"/>
    </row>
    <row r="34" spans="1:1" ht="15" customHeight="1" x14ac:dyDescent="0.3">
      <c r="A34" s="24"/>
    </row>
    <row r="35" spans="1:1" ht="15" customHeight="1" x14ac:dyDescent="0.3">
      <c r="A35" s="24"/>
    </row>
    <row r="36" spans="1:1" ht="15" customHeight="1" x14ac:dyDescent="0.3">
      <c r="A36" s="24"/>
    </row>
    <row r="37" spans="1:1" ht="15" customHeight="1" x14ac:dyDescent="0.3">
      <c r="A37" s="24"/>
    </row>
    <row r="38" spans="1:1" ht="15" customHeight="1" x14ac:dyDescent="0.3">
      <c r="A38" s="24"/>
    </row>
    <row r="39" spans="1:1" ht="15" customHeight="1" x14ac:dyDescent="0.3">
      <c r="A39" s="24"/>
    </row>
    <row r="40" spans="1:1" ht="15" customHeight="1" x14ac:dyDescent="0.3">
      <c r="A40" s="24"/>
    </row>
    <row r="41" spans="1:1" ht="15" customHeight="1" x14ac:dyDescent="0.3">
      <c r="A41" s="24"/>
    </row>
    <row r="42" spans="1:1" ht="15" customHeight="1" x14ac:dyDescent="0.3">
      <c r="A42" s="24"/>
    </row>
    <row r="43" spans="1:1" ht="15" customHeight="1" x14ac:dyDescent="0.3">
      <c r="A43" s="24"/>
    </row>
    <row r="44" spans="1:1" ht="15" customHeight="1" x14ac:dyDescent="0.3">
      <c r="A44" s="24"/>
    </row>
    <row r="45" spans="1:1" ht="15" customHeight="1" x14ac:dyDescent="0.3">
      <c r="A45" s="24"/>
    </row>
    <row r="46" spans="1:1" ht="15" customHeight="1" x14ac:dyDescent="0.3">
      <c r="A46" s="24"/>
    </row>
    <row r="47" spans="1:1" ht="15" customHeight="1" x14ac:dyDescent="0.3">
      <c r="A47" s="24"/>
    </row>
    <row r="48" spans="1:1" ht="15" customHeight="1" x14ac:dyDescent="0.3">
      <c r="A48" s="24"/>
    </row>
    <row r="49" spans="1:1" ht="15" customHeight="1" x14ac:dyDescent="0.3">
      <c r="A49" s="24"/>
    </row>
    <row r="50" spans="1:1" ht="15" customHeight="1" x14ac:dyDescent="0.3">
      <c r="A50" s="24"/>
    </row>
    <row r="51" spans="1:1" ht="15" customHeight="1" x14ac:dyDescent="0.3">
      <c r="A51" s="24"/>
    </row>
    <row r="52" spans="1:1" ht="15" customHeight="1" x14ac:dyDescent="0.3">
      <c r="A52" s="24"/>
    </row>
    <row r="53" spans="1:1" ht="15" customHeight="1" x14ac:dyDescent="0.3">
      <c r="A53" s="24"/>
    </row>
    <row r="54" spans="1:1" ht="15" customHeight="1" x14ac:dyDescent="0.3">
      <c r="A54" s="24"/>
    </row>
    <row r="55" spans="1:1" ht="15" customHeight="1" x14ac:dyDescent="0.3">
      <c r="A55" s="24"/>
    </row>
    <row r="56" spans="1:1" ht="15" customHeight="1" x14ac:dyDescent="0.3">
      <c r="A56" s="24"/>
    </row>
    <row r="57" spans="1:1" ht="15" customHeight="1" x14ac:dyDescent="0.3">
      <c r="A57" s="24"/>
    </row>
    <row r="58" spans="1:1" ht="15" customHeight="1" x14ac:dyDescent="0.3">
      <c r="A58" s="24"/>
    </row>
    <row r="59" spans="1:1" ht="15" customHeight="1" x14ac:dyDescent="0.3">
      <c r="A59" s="24"/>
    </row>
    <row r="60" spans="1:1" ht="15" customHeight="1" x14ac:dyDescent="0.3">
      <c r="A60" s="24"/>
    </row>
    <row r="62" spans="1:1" ht="16.2" customHeight="1" x14ac:dyDescent="0.3"/>
  </sheetData>
  <mergeCells count="3">
    <mergeCell ref="B15:G15"/>
    <mergeCell ref="A16:A19"/>
    <mergeCell ref="B27:G27"/>
  </mergeCells>
  <pageMargins left="0.7" right="0.7" top="0.75" bottom="0.75" header="0.3" footer="0.3"/>
  <ignoredErrors>
    <ignoredError sqref="C4:F14 C16:F26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F269-B8D1-4943-BAFA-BB128E8D8308}">
  <dimension ref="A1:L14"/>
  <sheetViews>
    <sheetView workbookViewId="0">
      <selection activeCell="D4" sqref="D4"/>
    </sheetView>
  </sheetViews>
  <sheetFormatPr defaultColWidth="20" defaultRowHeight="13.2" x14ac:dyDescent="0.3"/>
  <cols>
    <col min="1" max="1" width="17.44140625" style="50" customWidth="1"/>
    <col min="2" max="2" width="15.6640625" style="50" customWidth="1"/>
    <col min="3" max="3" width="29.88671875" style="50" customWidth="1"/>
    <col min="4" max="7" width="12.33203125" style="50" customWidth="1"/>
    <col min="8" max="16384" width="20" style="50"/>
  </cols>
  <sheetData>
    <row r="1" spans="1:12" ht="15" customHeight="1" x14ac:dyDescent="0.3">
      <c r="A1" s="137" t="s">
        <v>129</v>
      </c>
      <c r="B1" s="137"/>
      <c r="C1" s="137"/>
      <c r="D1" s="137"/>
      <c r="E1" s="137"/>
      <c r="F1" s="137"/>
      <c r="G1" s="137"/>
    </row>
    <row r="2" spans="1:12" ht="15" customHeight="1" thickBot="1" x14ac:dyDescent="0.35">
      <c r="G2" s="77" t="s">
        <v>1</v>
      </c>
    </row>
    <row r="3" spans="1:12" ht="32.1" customHeight="1" thickBot="1" x14ac:dyDescent="0.35">
      <c r="A3" s="51" t="s">
        <v>2</v>
      </c>
      <c r="B3" s="51" t="s">
        <v>3</v>
      </c>
      <c r="C3" s="51" t="s">
        <v>7</v>
      </c>
      <c r="D3" s="52" t="s">
        <v>68</v>
      </c>
      <c r="E3" s="52" t="s">
        <v>69</v>
      </c>
      <c r="F3" s="52" t="s">
        <v>70</v>
      </c>
      <c r="G3" s="52" t="s">
        <v>71</v>
      </c>
    </row>
    <row r="4" spans="1:12" ht="15" customHeight="1" x14ac:dyDescent="0.3">
      <c r="A4" s="53" t="s">
        <v>128</v>
      </c>
      <c r="B4" s="116" t="s">
        <v>99</v>
      </c>
      <c r="C4" s="100" t="s">
        <v>72</v>
      </c>
      <c r="D4" s="64">
        <v>84499.48</v>
      </c>
      <c r="E4" s="58">
        <v>169241.18</v>
      </c>
      <c r="F4" s="58">
        <v>155490.37</v>
      </c>
      <c r="G4" s="101">
        <f>D4+E4-F4</f>
        <v>98250.289999999979</v>
      </c>
      <c r="H4" s="105"/>
      <c r="I4" s="105"/>
      <c r="J4" s="105"/>
    </row>
    <row r="5" spans="1:12" ht="15" customHeight="1" x14ac:dyDescent="0.3">
      <c r="A5" s="53"/>
      <c r="B5" s="62"/>
      <c r="C5" s="57" t="s">
        <v>73</v>
      </c>
      <c r="D5" s="102">
        <v>0</v>
      </c>
      <c r="E5" s="103">
        <v>0</v>
      </c>
      <c r="F5" s="103">
        <v>0</v>
      </c>
      <c r="G5" s="58">
        <v>0</v>
      </c>
      <c r="H5" s="105"/>
      <c r="I5" s="105"/>
      <c r="J5" s="105"/>
      <c r="K5" s="105"/>
      <c r="L5" s="105"/>
    </row>
    <row r="6" spans="1:12" ht="15.9" customHeight="1" x14ac:dyDescent="0.3">
      <c r="A6" s="53"/>
      <c r="B6" s="122" t="s">
        <v>100</v>
      </c>
      <c r="C6" s="124"/>
      <c r="D6" s="70">
        <f>+D4+D5</f>
        <v>84499.48</v>
      </c>
      <c r="E6" s="70">
        <f>+E4+E5</f>
        <v>169241.18</v>
      </c>
      <c r="F6" s="70">
        <f>+F4+F5</f>
        <v>155490.37</v>
      </c>
      <c r="G6" s="70">
        <f>+G4+G5</f>
        <v>98250.289999999979</v>
      </c>
      <c r="H6" s="105"/>
      <c r="I6" s="105"/>
      <c r="J6" s="105"/>
    </row>
    <row r="7" spans="1:12" ht="15" customHeight="1" x14ac:dyDescent="0.3">
      <c r="A7" s="73"/>
      <c r="B7" s="54" t="s">
        <v>101</v>
      </c>
      <c r="C7" s="108" t="s">
        <v>72</v>
      </c>
      <c r="D7" s="64">
        <v>521870.04</v>
      </c>
      <c r="E7" s="58">
        <v>10468078.370000001</v>
      </c>
      <c r="F7" s="58">
        <v>9621409.6900000013</v>
      </c>
      <c r="G7" s="58">
        <f t="shared" ref="G7" si="0">D7+E7-F7</f>
        <v>1368538.7199999988</v>
      </c>
      <c r="H7" s="105"/>
      <c r="I7" s="105"/>
      <c r="J7" s="105"/>
    </row>
    <row r="8" spans="1:12" ht="15" customHeight="1" x14ac:dyDescent="0.3">
      <c r="A8" s="73"/>
      <c r="B8" s="117"/>
      <c r="C8" s="57" t="s">
        <v>73</v>
      </c>
      <c r="D8" s="64">
        <v>0</v>
      </c>
      <c r="E8" s="58">
        <v>0</v>
      </c>
      <c r="F8" s="58">
        <v>0</v>
      </c>
      <c r="G8" s="58">
        <v>0</v>
      </c>
      <c r="H8" s="105"/>
      <c r="I8" s="105"/>
      <c r="J8" s="105"/>
    </row>
    <row r="9" spans="1:12" ht="15.9" customHeight="1" x14ac:dyDescent="0.3">
      <c r="A9" s="62"/>
      <c r="B9" s="122" t="s">
        <v>102</v>
      </c>
      <c r="C9" s="132"/>
      <c r="D9" s="69">
        <f>+D7+D8</f>
        <v>521870.04</v>
      </c>
      <c r="E9" s="70">
        <f>+E7+E8</f>
        <v>10468078.370000001</v>
      </c>
      <c r="F9" s="70">
        <f>+F7+F8</f>
        <v>9621409.6900000013</v>
      </c>
      <c r="G9" s="70">
        <f>+G7+G8</f>
        <v>1368538.7199999988</v>
      </c>
      <c r="H9" s="105"/>
      <c r="I9" s="105"/>
      <c r="J9" s="105"/>
    </row>
    <row r="10" spans="1:12" ht="15.9" customHeight="1" thickBot="1" x14ac:dyDescent="0.35">
      <c r="A10" s="82" t="s">
        <v>103</v>
      </c>
      <c r="B10" s="82"/>
      <c r="C10" s="83"/>
      <c r="D10" s="71">
        <f>D9+D6</f>
        <v>606369.52</v>
      </c>
      <c r="E10" s="71">
        <f t="shared" ref="E10:G10" si="1">E9+E6</f>
        <v>10637319.550000001</v>
      </c>
      <c r="F10" s="71">
        <f t="shared" si="1"/>
        <v>9776900.0600000005</v>
      </c>
      <c r="G10" s="71">
        <f t="shared" si="1"/>
        <v>1466789.0099999988</v>
      </c>
    </row>
    <row r="11" spans="1:12" x14ac:dyDescent="0.3">
      <c r="A11" s="65"/>
    </row>
    <row r="12" spans="1:12" x14ac:dyDescent="0.3">
      <c r="A12" s="65"/>
      <c r="D12" s="84"/>
    </row>
    <row r="13" spans="1:12" x14ac:dyDescent="0.3">
      <c r="D13" s="84"/>
    </row>
    <row r="14" spans="1:12" x14ac:dyDescent="0.3">
      <c r="D14" s="84"/>
      <c r="G14" s="84"/>
    </row>
  </sheetData>
  <mergeCells count="3">
    <mergeCell ref="B6:C6"/>
    <mergeCell ref="B9:C9"/>
    <mergeCell ref="A1: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0712-8959-4D7B-B567-EF63EC5BA9D9}">
  <dimension ref="A1:M27"/>
  <sheetViews>
    <sheetView workbookViewId="0">
      <selection activeCell="I3" sqref="I3"/>
    </sheetView>
  </sheetViews>
  <sheetFormatPr defaultColWidth="20" defaultRowHeight="13.2" x14ac:dyDescent="0.3"/>
  <cols>
    <col min="1" max="1" width="17.44140625" style="50" customWidth="1"/>
    <col min="2" max="2" width="15.6640625" style="50" customWidth="1"/>
    <col min="3" max="3" width="6.88671875" style="50" bestFit="1" customWidth="1"/>
    <col min="4" max="5" width="6.33203125" style="50" customWidth="1"/>
    <col min="6" max="6" width="29.88671875" style="50" customWidth="1"/>
    <col min="7" max="9" width="12.33203125" style="50" customWidth="1"/>
    <col min="10" max="10" width="20" style="50"/>
    <col min="11" max="13" width="7.6640625" style="50" customWidth="1"/>
    <col min="14" max="16384" width="20" style="50"/>
  </cols>
  <sheetData>
    <row r="1" spans="1:13" ht="15" customHeight="1" x14ac:dyDescent="0.3">
      <c r="A1" s="75" t="s">
        <v>105</v>
      </c>
      <c r="B1" s="75"/>
      <c r="C1" s="75"/>
      <c r="D1" s="75"/>
      <c r="E1" s="75"/>
      <c r="F1" s="75"/>
      <c r="G1" s="75"/>
      <c r="H1" s="75"/>
      <c r="I1" s="75"/>
    </row>
    <row r="2" spans="1:13" ht="15" customHeight="1" thickBot="1" x14ac:dyDescent="0.35">
      <c r="I2" s="77" t="s">
        <v>1</v>
      </c>
    </row>
    <row r="3" spans="1:13" ht="32.1" customHeight="1" thickBot="1" x14ac:dyDescent="0.35">
      <c r="A3" s="51" t="s">
        <v>2</v>
      </c>
      <c r="B3" s="51" t="s">
        <v>3</v>
      </c>
      <c r="C3" s="51" t="s">
        <v>4</v>
      </c>
      <c r="D3" s="52" t="s">
        <v>5</v>
      </c>
      <c r="E3" s="51" t="s">
        <v>6</v>
      </c>
      <c r="F3" s="51" t="s">
        <v>7</v>
      </c>
      <c r="G3" s="52" t="s">
        <v>8</v>
      </c>
      <c r="H3" s="52" t="s">
        <v>9</v>
      </c>
      <c r="I3" s="3" t="s">
        <v>131</v>
      </c>
    </row>
    <row r="4" spans="1:13" ht="15" customHeight="1" x14ac:dyDescent="0.3">
      <c r="A4" s="53" t="s">
        <v>130</v>
      </c>
      <c r="B4" s="50" t="s">
        <v>106</v>
      </c>
      <c r="C4" s="93" t="s">
        <v>11</v>
      </c>
      <c r="D4" s="94" t="s">
        <v>12</v>
      </c>
      <c r="E4" s="94" t="s">
        <v>12</v>
      </c>
      <c r="F4" s="95" t="s">
        <v>13</v>
      </c>
      <c r="G4" s="96">
        <v>0</v>
      </c>
      <c r="H4" s="96">
        <v>0</v>
      </c>
      <c r="I4" s="96">
        <v>0</v>
      </c>
      <c r="J4" s="59"/>
      <c r="K4" s="84"/>
      <c r="L4" s="84"/>
      <c r="M4" s="84"/>
    </row>
    <row r="5" spans="1:13" ht="15" customHeight="1" x14ac:dyDescent="0.3">
      <c r="A5" s="73"/>
      <c r="B5" s="62"/>
      <c r="C5" s="55" t="s">
        <v>14</v>
      </c>
      <c r="D5" s="56" t="s">
        <v>12</v>
      </c>
      <c r="E5" s="56" t="s">
        <v>12</v>
      </c>
      <c r="F5" s="57" t="s">
        <v>15</v>
      </c>
      <c r="G5" s="58">
        <v>0</v>
      </c>
      <c r="H5" s="58">
        <v>0</v>
      </c>
      <c r="I5" s="58">
        <v>0</v>
      </c>
      <c r="K5" s="84"/>
      <c r="L5" s="84"/>
      <c r="M5" s="84"/>
    </row>
    <row r="6" spans="1:13" ht="15" customHeight="1" x14ac:dyDescent="0.3">
      <c r="A6" s="73"/>
      <c r="B6" s="62"/>
      <c r="C6" s="61" t="s">
        <v>16</v>
      </c>
      <c r="D6" s="56" t="s">
        <v>12</v>
      </c>
      <c r="E6" s="56" t="s">
        <v>12</v>
      </c>
      <c r="F6" s="57" t="s">
        <v>17</v>
      </c>
      <c r="G6" s="58">
        <v>0</v>
      </c>
      <c r="H6" s="58">
        <v>0</v>
      </c>
      <c r="I6" s="58">
        <v>0</v>
      </c>
      <c r="J6" s="59"/>
      <c r="K6" s="84"/>
      <c r="L6" s="84"/>
      <c r="M6" s="84"/>
    </row>
    <row r="7" spans="1:13" ht="15" customHeight="1" x14ac:dyDescent="0.3">
      <c r="A7" s="73"/>
      <c r="B7" s="62"/>
      <c r="C7" s="61" t="s">
        <v>18</v>
      </c>
      <c r="D7" s="56" t="s">
        <v>12</v>
      </c>
      <c r="E7" s="56" t="s">
        <v>12</v>
      </c>
      <c r="F7" s="57" t="s">
        <v>19</v>
      </c>
      <c r="G7" s="58">
        <v>1050</v>
      </c>
      <c r="H7" s="58">
        <v>1050</v>
      </c>
      <c r="I7" s="58">
        <v>911.96</v>
      </c>
      <c r="J7" s="59"/>
      <c r="K7" s="84"/>
      <c r="L7" s="84"/>
      <c r="M7" s="84"/>
    </row>
    <row r="8" spans="1:13" ht="15" customHeight="1" x14ac:dyDescent="0.3">
      <c r="A8" s="62"/>
      <c r="B8" s="62"/>
      <c r="C8" s="61" t="s">
        <v>20</v>
      </c>
      <c r="D8" s="56" t="s">
        <v>12</v>
      </c>
      <c r="E8" s="56" t="s">
        <v>12</v>
      </c>
      <c r="F8" s="57" t="s">
        <v>21</v>
      </c>
      <c r="G8" s="58">
        <v>0</v>
      </c>
      <c r="H8" s="58">
        <v>0</v>
      </c>
      <c r="I8" s="58">
        <v>0</v>
      </c>
      <c r="J8" s="59"/>
      <c r="K8" s="84"/>
      <c r="L8" s="84"/>
      <c r="M8" s="84"/>
    </row>
    <row r="9" spans="1:13" ht="15" customHeight="1" x14ac:dyDescent="0.3">
      <c r="A9" s="62"/>
      <c r="B9" s="62"/>
      <c r="C9" s="61" t="s">
        <v>22</v>
      </c>
      <c r="D9" s="56" t="s">
        <v>12</v>
      </c>
      <c r="E9" s="56" t="s">
        <v>12</v>
      </c>
      <c r="F9" s="57" t="s">
        <v>23</v>
      </c>
      <c r="G9" s="58">
        <v>3119855</v>
      </c>
      <c r="H9" s="58">
        <v>2438171.5700000003</v>
      </c>
      <c r="I9" s="58">
        <v>108323.54999999999</v>
      </c>
      <c r="J9" s="59"/>
      <c r="K9" s="84"/>
      <c r="L9" s="84"/>
      <c r="M9" s="84"/>
    </row>
    <row r="10" spans="1:13" ht="15" customHeight="1" x14ac:dyDescent="0.3">
      <c r="A10" s="62"/>
      <c r="B10" s="62"/>
      <c r="C10" s="61"/>
      <c r="D10" s="56"/>
      <c r="E10" s="56"/>
      <c r="F10" s="78" t="s">
        <v>24</v>
      </c>
      <c r="G10" s="58">
        <v>553320</v>
      </c>
      <c r="H10" s="58">
        <v>592695.04000000004</v>
      </c>
      <c r="I10" s="58">
        <v>103014.31999999999</v>
      </c>
      <c r="J10" s="59"/>
      <c r="K10" s="84"/>
      <c r="L10" s="84"/>
      <c r="M10" s="84"/>
    </row>
    <row r="11" spans="1:13" ht="15" customHeight="1" x14ac:dyDescent="0.3">
      <c r="A11" s="62"/>
      <c r="B11" s="62"/>
      <c r="C11" s="61"/>
      <c r="D11" s="56"/>
      <c r="E11" s="56"/>
      <c r="F11" s="79" t="s">
        <v>25</v>
      </c>
      <c r="G11" s="58">
        <v>2564535</v>
      </c>
      <c r="H11" s="58">
        <v>1843476.53</v>
      </c>
      <c r="I11" s="58">
        <v>5309.23</v>
      </c>
      <c r="J11" s="59"/>
      <c r="K11" s="84"/>
      <c r="L11" s="84"/>
      <c r="M11" s="84"/>
    </row>
    <row r="12" spans="1:13" ht="15" customHeight="1" x14ac:dyDescent="0.3">
      <c r="A12" s="62"/>
      <c r="B12" s="62"/>
      <c r="C12" s="61" t="s">
        <v>26</v>
      </c>
      <c r="D12" s="56" t="s">
        <v>12</v>
      </c>
      <c r="E12" s="56" t="s">
        <v>12</v>
      </c>
      <c r="F12" s="57" t="s">
        <v>27</v>
      </c>
      <c r="G12" s="58">
        <v>544510</v>
      </c>
      <c r="H12" s="58">
        <v>588611.99</v>
      </c>
      <c r="I12" s="58">
        <v>312043.23000000004</v>
      </c>
      <c r="J12" s="59"/>
      <c r="K12" s="84"/>
      <c r="L12" s="84"/>
      <c r="M12" s="84"/>
    </row>
    <row r="13" spans="1:13" ht="15" customHeight="1" x14ac:dyDescent="0.3">
      <c r="A13" s="62"/>
      <c r="B13" s="62"/>
      <c r="C13" s="61" t="s">
        <v>28</v>
      </c>
      <c r="D13" s="56" t="s">
        <v>12</v>
      </c>
      <c r="E13" s="56" t="s">
        <v>12</v>
      </c>
      <c r="F13" s="57" t="s">
        <v>29</v>
      </c>
      <c r="G13" s="58">
        <v>0</v>
      </c>
      <c r="H13" s="58">
        <v>0</v>
      </c>
      <c r="I13" s="58">
        <v>0</v>
      </c>
      <c r="J13" s="63"/>
      <c r="K13" s="84"/>
      <c r="L13" s="84"/>
      <c r="M13" s="84"/>
    </row>
    <row r="14" spans="1:13" ht="15" customHeight="1" x14ac:dyDescent="0.3">
      <c r="A14" s="62"/>
      <c r="B14" s="62"/>
      <c r="C14" s="61" t="s">
        <v>30</v>
      </c>
      <c r="D14" s="56" t="s">
        <v>12</v>
      </c>
      <c r="E14" s="56" t="s">
        <v>12</v>
      </c>
      <c r="F14" s="57" t="s">
        <v>31</v>
      </c>
      <c r="G14" s="64">
        <v>0</v>
      </c>
      <c r="H14" s="58">
        <v>3500</v>
      </c>
      <c r="I14" s="58">
        <v>3480</v>
      </c>
      <c r="J14" s="63"/>
      <c r="K14" s="84"/>
      <c r="L14" s="84"/>
      <c r="M14" s="84"/>
    </row>
    <row r="15" spans="1:13" ht="15" customHeight="1" x14ac:dyDescent="0.3">
      <c r="A15" s="62"/>
      <c r="B15" s="62"/>
      <c r="C15" s="61" t="s">
        <v>32</v>
      </c>
      <c r="D15" s="56" t="s">
        <v>12</v>
      </c>
      <c r="E15" s="56" t="s">
        <v>12</v>
      </c>
      <c r="F15" s="57" t="s">
        <v>33</v>
      </c>
      <c r="G15" s="64">
        <v>0</v>
      </c>
      <c r="H15" s="58">
        <v>185742.53</v>
      </c>
      <c r="I15" s="58">
        <v>99832.56</v>
      </c>
      <c r="J15" s="63"/>
      <c r="K15" s="84"/>
      <c r="L15" s="84"/>
      <c r="M15" s="84"/>
    </row>
    <row r="16" spans="1:13" ht="15" customHeight="1" x14ac:dyDescent="0.3">
      <c r="A16" s="62"/>
      <c r="B16" s="62"/>
      <c r="C16" s="61"/>
      <c r="D16" s="56"/>
      <c r="E16" s="56"/>
      <c r="F16" s="80" t="s">
        <v>24</v>
      </c>
      <c r="G16" s="64">
        <v>0</v>
      </c>
      <c r="H16" s="58">
        <v>0</v>
      </c>
      <c r="I16" s="58">
        <v>0</v>
      </c>
      <c r="J16" s="63"/>
      <c r="K16" s="84"/>
      <c r="L16" s="84"/>
      <c r="M16" s="84"/>
    </row>
    <row r="17" spans="1:13" ht="15" customHeight="1" x14ac:dyDescent="0.3">
      <c r="A17" s="62"/>
      <c r="B17" s="62"/>
      <c r="C17" s="61"/>
      <c r="D17" s="56"/>
      <c r="E17" s="56"/>
      <c r="F17" s="81" t="s">
        <v>25</v>
      </c>
      <c r="G17" s="64">
        <v>0</v>
      </c>
      <c r="H17" s="58">
        <v>185742.53</v>
      </c>
      <c r="I17" s="58">
        <v>99832.56</v>
      </c>
      <c r="J17" s="63"/>
      <c r="K17" s="84"/>
      <c r="L17" s="84"/>
      <c r="M17" s="84"/>
    </row>
    <row r="18" spans="1:13" ht="15" customHeight="1" x14ac:dyDescent="0.3">
      <c r="A18" s="62"/>
      <c r="B18" s="62"/>
      <c r="C18" s="61" t="s">
        <v>34</v>
      </c>
      <c r="D18" s="56" t="s">
        <v>12</v>
      </c>
      <c r="E18" s="56" t="s">
        <v>12</v>
      </c>
      <c r="F18" s="57" t="s">
        <v>35</v>
      </c>
      <c r="G18" s="64">
        <v>0</v>
      </c>
      <c r="H18" s="58">
        <v>0</v>
      </c>
      <c r="I18" s="58">
        <v>0</v>
      </c>
      <c r="J18" s="63"/>
      <c r="K18" s="84"/>
      <c r="L18" s="84"/>
      <c r="M18" s="84"/>
    </row>
    <row r="19" spans="1:13" ht="15" customHeight="1" x14ac:dyDescent="0.3">
      <c r="A19" s="62"/>
      <c r="B19" s="62"/>
      <c r="C19" s="61" t="s">
        <v>36</v>
      </c>
      <c r="D19" s="56" t="s">
        <v>12</v>
      </c>
      <c r="E19" s="56" t="s">
        <v>12</v>
      </c>
      <c r="F19" s="57" t="s">
        <v>37</v>
      </c>
      <c r="G19" s="64">
        <v>1400000</v>
      </c>
      <c r="H19" s="58">
        <v>1772500</v>
      </c>
      <c r="I19" s="58">
        <v>1772500</v>
      </c>
      <c r="J19" s="63"/>
      <c r="K19" s="84"/>
      <c r="L19" s="84"/>
      <c r="M19" s="84"/>
    </row>
    <row r="20" spans="1:13" ht="15" customHeight="1" x14ac:dyDescent="0.3">
      <c r="A20" s="62"/>
      <c r="B20" s="62"/>
      <c r="C20" s="61" t="s">
        <v>38</v>
      </c>
      <c r="D20" s="56" t="s">
        <v>12</v>
      </c>
      <c r="E20" s="56" t="s">
        <v>12</v>
      </c>
      <c r="F20" s="57" t="s">
        <v>39</v>
      </c>
      <c r="G20" s="64">
        <v>0</v>
      </c>
      <c r="H20" s="58">
        <v>0</v>
      </c>
      <c r="I20" s="58">
        <v>0</v>
      </c>
      <c r="J20" s="63"/>
      <c r="K20" s="84"/>
      <c r="L20" s="84"/>
      <c r="M20" s="84"/>
    </row>
    <row r="21" spans="1:13" ht="15" customHeight="1" x14ac:dyDescent="0.3">
      <c r="A21" s="62"/>
      <c r="B21" s="62"/>
      <c r="C21" s="61" t="s">
        <v>40</v>
      </c>
      <c r="D21" s="56" t="s">
        <v>12</v>
      </c>
      <c r="E21" s="56" t="s">
        <v>12</v>
      </c>
      <c r="F21" s="57" t="s">
        <v>41</v>
      </c>
      <c r="G21" s="64">
        <v>0</v>
      </c>
      <c r="H21" s="58">
        <v>0</v>
      </c>
      <c r="I21" s="58">
        <v>0</v>
      </c>
      <c r="J21" s="59"/>
      <c r="K21" s="84"/>
      <c r="L21" s="84"/>
      <c r="M21" s="84"/>
    </row>
    <row r="22" spans="1:13" ht="15" customHeight="1" x14ac:dyDescent="0.3">
      <c r="A22" s="62"/>
      <c r="B22" s="62"/>
      <c r="C22" s="61" t="s">
        <v>42</v>
      </c>
      <c r="D22" s="56" t="s">
        <v>12</v>
      </c>
      <c r="E22" s="56" t="s">
        <v>12</v>
      </c>
      <c r="F22" s="57" t="s">
        <v>43</v>
      </c>
      <c r="G22" s="64">
        <v>0</v>
      </c>
      <c r="H22" s="58">
        <v>10280</v>
      </c>
      <c r="I22" s="58">
        <v>10201.76</v>
      </c>
      <c r="J22" s="59"/>
      <c r="K22" s="84"/>
      <c r="L22" s="84"/>
      <c r="M22" s="84"/>
    </row>
    <row r="23" spans="1:13" ht="15" customHeight="1" x14ac:dyDescent="0.3">
      <c r="A23" s="62"/>
      <c r="B23" s="62"/>
      <c r="C23" s="66" t="s">
        <v>44</v>
      </c>
      <c r="D23" s="67" t="s">
        <v>12</v>
      </c>
      <c r="E23" s="67" t="s">
        <v>12</v>
      </c>
      <c r="F23" s="68" t="s">
        <v>45</v>
      </c>
      <c r="G23" s="64">
        <v>0</v>
      </c>
      <c r="H23" s="58">
        <v>65558.91</v>
      </c>
      <c r="I23" s="58">
        <v>65558.91</v>
      </c>
      <c r="J23" s="59"/>
      <c r="K23" s="84"/>
      <c r="L23" s="84"/>
      <c r="M23" s="84"/>
    </row>
    <row r="24" spans="1:13" ht="15.9" customHeight="1" x14ac:dyDescent="0.3">
      <c r="A24" s="62"/>
      <c r="B24" s="122" t="s">
        <v>107</v>
      </c>
      <c r="C24" s="123"/>
      <c r="D24" s="123"/>
      <c r="E24" s="123"/>
      <c r="F24" s="124"/>
      <c r="G24" s="70">
        <f>+SUM(G4:G23)-G16-G17-G10-G11</f>
        <v>5065415</v>
      </c>
      <c r="H24" s="70">
        <f>+SUM(H4:H23)-H16-H17-H10-H11</f>
        <v>5065415.0000000009</v>
      </c>
      <c r="I24" s="70">
        <f>+SUM(I4:I23)-I16-I17-I10-I11</f>
        <v>2372851.9700000002</v>
      </c>
      <c r="J24" s="59"/>
    </row>
    <row r="25" spans="1:13" ht="15.9" customHeight="1" thickBot="1" x14ac:dyDescent="0.35">
      <c r="A25" s="82" t="s">
        <v>108</v>
      </c>
      <c r="B25" s="82"/>
      <c r="C25" s="83"/>
      <c r="D25" s="83"/>
      <c r="E25" s="83"/>
      <c r="F25" s="83"/>
      <c r="G25" s="71">
        <f>+G24</f>
        <v>5065415</v>
      </c>
      <c r="H25" s="71">
        <f>+H24</f>
        <v>5065415.0000000009</v>
      </c>
      <c r="I25" s="71">
        <f>+I24</f>
        <v>2372851.9700000002</v>
      </c>
    </row>
    <row r="27" spans="1:13" x14ac:dyDescent="0.3">
      <c r="H27" s="84"/>
    </row>
  </sheetData>
  <mergeCells count="1">
    <mergeCell ref="B24:F24"/>
  </mergeCells>
  <pageMargins left="0.7" right="0.7" top="0.75" bottom="0.75" header="0.3" footer="0.3"/>
  <ignoredErrors>
    <ignoredError sqref="C4:E2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0910E-67DB-410D-BEBA-0DCE80596FB6}">
  <dimension ref="A1:N19"/>
  <sheetViews>
    <sheetView workbookViewId="0">
      <selection activeCell="D4" sqref="D4"/>
    </sheetView>
  </sheetViews>
  <sheetFormatPr defaultColWidth="20" defaultRowHeight="15" customHeight="1" x14ac:dyDescent="0.3"/>
  <cols>
    <col min="1" max="1" width="17.44140625" style="50" customWidth="1"/>
    <col min="2" max="2" width="15.6640625" style="50" customWidth="1"/>
    <col min="3" max="6" width="6.33203125" style="50" customWidth="1"/>
    <col min="7" max="7" width="29.88671875" style="50" customWidth="1"/>
    <col min="8" max="10" width="12.33203125" style="50" customWidth="1"/>
    <col min="11" max="17" width="7.6640625" style="50" customWidth="1"/>
    <col min="18" max="16384" width="20" style="50"/>
  </cols>
  <sheetData>
    <row r="1" spans="1:14" ht="15" customHeight="1" x14ac:dyDescent="0.3">
      <c r="A1" s="75" t="s">
        <v>109</v>
      </c>
      <c r="B1" s="75"/>
      <c r="C1" s="75"/>
      <c r="D1" s="75"/>
      <c r="E1" s="75"/>
      <c r="F1" s="75"/>
      <c r="G1" s="75"/>
      <c r="H1" s="75"/>
      <c r="I1" s="75"/>
      <c r="J1" s="75"/>
    </row>
    <row r="2" spans="1:14" ht="15" customHeight="1" thickBot="1" x14ac:dyDescent="0.35">
      <c r="J2" s="77" t="s">
        <v>1</v>
      </c>
    </row>
    <row r="3" spans="1:14" ht="32.1" customHeight="1" thickBot="1" x14ac:dyDescent="0.35">
      <c r="A3" s="51" t="s">
        <v>2</v>
      </c>
      <c r="B3" s="51" t="s">
        <v>3</v>
      </c>
      <c r="C3" s="51" t="s">
        <v>53</v>
      </c>
      <c r="D3" s="52" t="s">
        <v>54</v>
      </c>
      <c r="E3" s="51" t="s">
        <v>55</v>
      </c>
      <c r="F3" s="51" t="s">
        <v>56</v>
      </c>
      <c r="G3" s="51" t="s">
        <v>7</v>
      </c>
      <c r="H3" s="52" t="s">
        <v>57</v>
      </c>
      <c r="I3" s="52" t="s">
        <v>58</v>
      </c>
      <c r="J3" s="52" t="s">
        <v>89</v>
      </c>
    </row>
    <row r="4" spans="1:14" ht="15" customHeight="1" x14ac:dyDescent="0.3">
      <c r="A4" s="53" t="s">
        <v>130</v>
      </c>
      <c r="B4" s="50" t="s">
        <v>106</v>
      </c>
      <c r="C4" s="93" t="s">
        <v>11</v>
      </c>
      <c r="D4" s="94" t="s">
        <v>12</v>
      </c>
      <c r="E4" s="94" t="s">
        <v>12</v>
      </c>
      <c r="F4" s="94" t="s">
        <v>12</v>
      </c>
      <c r="G4" s="95" t="s">
        <v>60</v>
      </c>
      <c r="H4" s="64">
        <v>998639</v>
      </c>
      <c r="I4" s="58">
        <v>974805.28</v>
      </c>
      <c r="J4" s="58">
        <v>583625.93000000005</v>
      </c>
      <c r="K4" s="59"/>
      <c r="L4" s="84"/>
      <c r="M4" s="84"/>
      <c r="N4" s="84"/>
    </row>
    <row r="5" spans="1:14" ht="15" customHeight="1" x14ac:dyDescent="0.3">
      <c r="A5" s="53"/>
      <c r="B5" s="62"/>
      <c r="C5" s="55" t="s">
        <v>14</v>
      </c>
      <c r="D5" s="56" t="s">
        <v>12</v>
      </c>
      <c r="E5" s="56" t="s">
        <v>12</v>
      </c>
      <c r="F5" s="56" t="s">
        <v>12</v>
      </c>
      <c r="G5" s="57" t="s">
        <v>61</v>
      </c>
      <c r="H5" s="64">
        <v>2055832</v>
      </c>
      <c r="I5" s="58">
        <v>1879365.72</v>
      </c>
      <c r="J5" s="58">
        <v>717513.78999999992</v>
      </c>
      <c r="L5" s="84"/>
      <c r="M5" s="84"/>
      <c r="N5" s="84"/>
    </row>
    <row r="6" spans="1:14" ht="15" customHeight="1" x14ac:dyDescent="0.3">
      <c r="A6" s="53"/>
      <c r="B6" s="62"/>
      <c r="C6" s="61" t="s">
        <v>16</v>
      </c>
      <c r="D6" s="56" t="s">
        <v>12</v>
      </c>
      <c r="E6" s="56" t="s">
        <v>12</v>
      </c>
      <c r="F6" s="56" t="s">
        <v>12</v>
      </c>
      <c r="G6" s="57" t="s">
        <v>62</v>
      </c>
      <c r="H6" s="64">
        <v>82000</v>
      </c>
      <c r="I6" s="58">
        <v>85000</v>
      </c>
      <c r="J6" s="58">
        <v>48673.78</v>
      </c>
      <c r="K6" s="59"/>
      <c r="L6" s="84"/>
      <c r="M6" s="84"/>
      <c r="N6" s="84"/>
    </row>
    <row r="7" spans="1:14" ht="15" customHeight="1" x14ac:dyDescent="0.3">
      <c r="A7" s="53"/>
      <c r="B7" s="62"/>
      <c r="C7" s="61" t="s">
        <v>18</v>
      </c>
      <c r="D7" s="56" t="s">
        <v>12</v>
      </c>
      <c r="E7" s="56" t="s">
        <v>12</v>
      </c>
      <c r="F7" s="56" t="s">
        <v>12</v>
      </c>
      <c r="G7" s="57" t="s">
        <v>23</v>
      </c>
      <c r="H7" s="64">
        <v>1</v>
      </c>
      <c r="I7" s="58">
        <v>1</v>
      </c>
      <c r="J7" s="58">
        <v>0</v>
      </c>
      <c r="K7" s="59"/>
      <c r="L7" s="84"/>
      <c r="M7" s="84"/>
      <c r="N7" s="84"/>
    </row>
    <row r="8" spans="1:14" ht="15" customHeight="1" x14ac:dyDescent="0.3">
      <c r="A8" s="62"/>
      <c r="B8" s="62"/>
      <c r="C8" s="61" t="s">
        <v>20</v>
      </c>
      <c r="D8" s="56" t="s">
        <v>12</v>
      </c>
      <c r="E8" s="56" t="s">
        <v>12</v>
      </c>
      <c r="F8" s="56" t="s">
        <v>12</v>
      </c>
      <c r="G8" s="57" t="s">
        <v>63</v>
      </c>
      <c r="H8" s="64">
        <v>525693</v>
      </c>
      <c r="I8" s="58">
        <v>525693</v>
      </c>
      <c r="J8" s="58">
        <v>134963.9</v>
      </c>
      <c r="K8" s="59"/>
      <c r="L8" s="84"/>
      <c r="M8" s="84"/>
      <c r="N8" s="84"/>
    </row>
    <row r="9" spans="1:14" ht="15" customHeight="1" x14ac:dyDescent="0.3">
      <c r="A9" s="62"/>
      <c r="B9" s="62"/>
      <c r="C9" s="61" t="s">
        <v>22</v>
      </c>
      <c r="D9" s="56" t="s">
        <v>12</v>
      </c>
      <c r="E9" s="56" t="s">
        <v>12</v>
      </c>
      <c r="F9" s="56" t="s">
        <v>12</v>
      </c>
      <c r="G9" s="57" t="s">
        <v>64</v>
      </c>
      <c r="H9" s="64">
        <v>3250</v>
      </c>
      <c r="I9" s="58">
        <v>5250</v>
      </c>
      <c r="J9" s="58">
        <v>3515.9</v>
      </c>
      <c r="K9" s="59"/>
      <c r="L9" s="84"/>
      <c r="M9" s="84"/>
      <c r="N9" s="84"/>
    </row>
    <row r="10" spans="1:14" ht="15" customHeight="1" x14ac:dyDescent="0.3">
      <c r="A10" s="62"/>
      <c r="B10" s="62"/>
      <c r="C10" s="61" t="s">
        <v>26</v>
      </c>
      <c r="D10" s="56" t="s">
        <v>12</v>
      </c>
      <c r="E10" s="56" t="s">
        <v>12</v>
      </c>
      <c r="F10" s="56" t="s">
        <v>12</v>
      </c>
      <c r="G10" s="57" t="s">
        <v>65</v>
      </c>
      <c r="H10" s="64">
        <v>0</v>
      </c>
      <c r="I10" s="58">
        <v>195300</v>
      </c>
      <c r="J10" s="58">
        <v>22980.46</v>
      </c>
      <c r="K10" s="59"/>
      <c r="L10" s="84"/>
      <c r="M10" s="84"/>
      <c r="N10" s="84"/>
    </row>
    <row r="11" spans="1:14" ht="15" customHeight="1" x14ac:dyDescent="0.3">
      <c r="A11" s="62"/>
      <c r="B11" s="62"/>
      <c r="C11" s="61" t="s">
        <v>28</v>
      </c>
      <c r="D11" s="56" t="s">
        <v>12</v>
      </c>
      <c r="E11" s="56" t="s">
        <v>12</v>
      </c>
      <c r="F11" s="56" t="s">
        <v>12</v>
      </c>
      <c r="G11" s="57" t="s">
        <v>33</v>
      </c>
      <c r="H11" s="64">
        <v>0</v>
      </c>
      <c r="I11" s="58">
        <v>0</v>
      </c>
      <c r="J11" s="58">
        <v>0</v>
      </c>
      <c r="K11" s="63"/>
      <c r="L11" s="84"/>
      <c r="M11" s="84"/>
      <c r="N11" s="84"/>
    </row>
    <row r="12" spans="1:14" ht="15" customHeight="1" x14ac:dyDescent="0.3">
      <c r="A12" s="62"/>
      <c r="B12" s="62"/>
      <c r="C12" s="61" t="s">
        <v>30</v>
      </c>
      <c r="D12" s="56" t="s">
        <v>12</v>
      </c>
      <c r="E12" s="56" t="s">
        <v>12</v>
      </c>
      <c r="F12" s="56" t="s">
        <v>12</v>
      </c>
      <c r="G12" s="57" t="s">
        <v>35</v>
      </c>
      <c r="H12" s="64">
        <v>0</v>
      </c>
      <c r="I12" s="58">
        <v>0</v>
      </c>
      <c r="J12" s="58">
        <v>0</v>
      </c>
      <c r="K12" s="59"/>
      <c r="L12" s="84"/>
      <c r="M12" s="84"/>
      <c r="N12" s="84"/>
    </row>
    <row r="13" spans="1:14" ht="15" customHeight="1" x14ac:dyDescent="0.3">
      <c r="A13" s="62"/>
      <c r="B13" s="62"/>
      <c r="C13" s="61" t="s">
        <v>32</v>
      </c>
      <c r="D13" s="56" t="s">
        <v>12</v>
      </c>
      <c r="E13" s="56" t="s">
        <v>12</v>
      </c>
      <c r="F13" s="56" t="s">
        <v>12</v>
      </c>
      <c r="G13" s="57" t="s">
        <v>37</v>
      </c>
      <c r="H13" s="64">
        <v>1400000</v>
      </c>
      <c r="I13" s="58">
        <v>1400000</v>
      </c>
      <c r="J13" s="58">
        <v>847500</v>
      </c>
      <c r="K13" s="59"/>
      <c r="L13" s="84"/>
      <c r="M13" s="84"/>
      <c r="N13" s="84"/>
    </row>
    <row r="14" spans="1:14" ht="15" customHeight="1" x14ac:dyDescent="0.3">
      <c r="A14" s="62"/>
      <c r="B14" s="62"/>
      <c r="C14" s="66" t="s">
        <v>34</v>
      </c>
      <c r="D14" s="67" t="s">
        <v>12</v>
      </c>
      <c r="E14" s="67" t="s">
        <v>12</v>
      </c>
      <c r="F14" s="67" t="s">
        <v>12</v>
      </c>
      <c r="G14" s="68" t="s">
        <v>66</v>
      </c>
      <c r="H14" s="64">
        <v>0</v>
      </c>
      <c r="I14" s="58">
        <v>0</v>
      </c>
      <c r="J14" s="58">
        <v>0</v>
      </c>
      <c r="K14" s="59"/>
      <c r="L14" s="84"/>
      <c r="M14" s="84"/>
      <c r="N14" s="84"/>
    </row>
    <row r="15" spans="1:14" ht="15.9" customHeight="1" x14ac:dyDescent="0.3">
      <c r="A15" s="62"/>
      <c r="B15" s="122" t="s">
        <v>107</v>
      </c>
      <c r="C15" s="123"/>
      <c r="D15" s="123"/>
      <c r="E15" s="123"/>
      <c r="F15" s="123"/>
      <c r="G15" s="124"/>
      <c r="H15" s="70">
        <f>+SUM(H4:H14)</f>
        <v>5065415</v>
      </c>
      <c r="I15" s="70">
        <f>+SUM(I4:I14)</f>
        <v>5065415</v>
      </c>
      <c r="J15" s="70">
        <f>+SUM(J4:J14)</f>
        <v>2358773.7599999998</v>
      </c>
      <c r="K15" s="59"/>
    </row>
    <row r="16" spans="1:14" ht="15.9" customHeight="1" thickBot="1" x14ac:dyDescent="0.35">
      <c r="A16" s="82" t="s">
        <v>108</v>
      </c>
      <c r="B16" s="82"/>
      <c r="C16" s="83"/>
      <c r="D16" s="83"/>
      <c r="E16" s="83"/>
      <c r="F16" s="83"/>
      <c r="G16" s="83"/>
      <c r="H16" s="71">
        <f>H15</f>
        <v>5065415</v>
      </c>
      <c r="I16" s="71">
        <f t="shared" ref="I16:J16" si="0">I15</f>
        <v>5065415</v>
      </c>
      <c r="J16" s="71">
        <f t="shared" si="0"/>
        <v>2358773.7599999998</v>
      </c>
    </row>
    <row r="17" spans="8:9" ht="13.2" x14ac:dyDescent="0.3">
      <c r="I17" s="84"/>
    </row>
    <row r="19" spans="8:9" ht="13.2" x14ac:dyDescent="0.3">
      <c r="H19" s="84"/>
    </row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F754-40BE-433B-82FB-3701A5F46D06}">
  <dimension ref="A1:G11"/>
  <sheetViews>
    <sheetView tabSelected="1" workbookViewId="0">
      <selection activeCell="D4" sqref="D4"/>
    </sheetView>
  </sheetViews>
  <sheetFormatPr defaultColWidth="20" defaultRowHeight="15" customHeight="1" x14ac:dyDescent="0.3"/>
  <cols>
    <col min="1" max="1" width="17.44140625" style="50" customWidth="1"/>
    <col min="2" max="2" width="15.6640625" style="50" customWidth="1"/>
    <col min="3" max="3" width="29.88671875" style="50" customWidth="1"/>
    <col min="4" max="7" width="12.33203125" style="50" customWidth="1"/>
    <col min="8" max="16384" width="20" style="50"/>
  </cols>
  <sheetData>
    <row r="1" spans="1:7" ht="15" customHeight="1" x14ac:dyDescent="0.3">
      <c r="A1" s="75" t="s">
        <v>110</v>
      </c>
      <c r="B1" s="75"/>
      <c r="C1" s="75"/>
      <c r="D1" s="75"/>
      <c r="E1" s="75"/>
      <c r="F1" s="75"/>
      <c r="G1" s="75"/>
    </row>
    <row r="2" spans="1:7" ht="15" customHeight="1" thickBot="1" x14ac:dyDescent="0.35">
      <c r="G2" s="77" t="s">
        <v>1</v>
      </c>
    </row>
    <row r="3" spans="1:7" ht="32.1" customHeight="1" thickBot="1" x14ac:dyDescent="0.35">
      <c r="A3" s="51" t="s">
        <v>2</v>
      </c>
      <c r="B3" s="51" t="s">
        <v>3</v>
      </c>
      <c r="C3" s="51" t="s">
        <v>7</v>
      </c>
      <c r="D3" s="52" t="s">
        <v>68</v>
      </c>
      <c r="E3" s="52" t="s">
        <v>69</v>
      </c>
      <c r="F3" s="52" t="s">
        <v>70</v>
      </c>
      <c r="G3" s="52" t="s">
        <v>71</v>
      </c>
    </row>
    <row r="4" spans="1:7" ht="15" customHeight="1" x14ac:dyDescent="0.3">
      <c r="A4" s="53" t="s">
        <v>130</v>
      </c>
      <c r="B4" s="50" t="s">
        <v>106</v>
      </c>
      <c r="C4" s="100" t="s">
        <v>72</v>
      </c>
      <c r="D4" s="118">
        <v>65558.91</v>
      </c>
      <c r="E4" s="96">
        <v>2307293.06</v>
      </c>
      <c r="F4" s="96">
        <v>2358773.7599999998</v>
      </c>
      <c r="G4" s="101">
        <f>D4+E4-F4</f>
        <v>14078.210000000428</v>
      </c>
    </row>
    <row r="5" spans="1:7" ht="15" customHeight="1" x14ac:dyDescent="0.3">
      <c r="A5" s="73"/>
      <c r="B5" s="62"/>
      <c r="C5" s="57" t="s">
        <v>73</v>
      </c>
      <c r="D5" s="102">
        <v>0</v>
      </c>
      <c r="E5" s="103">
        <v>0</v>
      </c>
      <c r="F5" s="103">
        <v>0</v>
      </c>
      <c r="G5" s="58">
        <v>0</v>
      </c>
    </row>
    <row r="6" spans="1:7" ht="15.9" customHeight="1" x14ac:dyDescent="0.3">
      <c r="A6" s="62"/>
      <c r="B6" s="119" t="s">
        <v>107</v>
      </c>
      <c r="C6" s="120"/>
      <c r="D6" s="70">
        <f>+D4+D5</f>
        <v>65558.91</v>
      </c>
      <c r="E6" s="70">
        <f>+E4+E5</f>
        <v>2307293.06</v>
      </c>
      <c r="F6" s="70">
        <f>+F4+F5</f>
        <v>2358773.7599999998</v>
      </c>
      <c r="G6" s="70">
        <f>+G4+G5</f>
        <v>14078.210000000428</v>
      </c>
    </row>
    <row r="7" spans="1:7" ht="15.9" customHeight="1" thickBot="1" x14ac:dyDescent="0.35">
      <c r="A7" s="82" t="s">
        <v>108</v>
      </c>
      <c r="B7" s="82"/>
      <c r="C7" s="83"/>
      <c r="D7" s="71">
        <f>+D6</f>
        <v>65558.91</v>
      </c>
      <c r="E7" s="71">
        <f>+E6</f>
        <v>2307293.06</v>
      </c>
      <c r="F7" s="71">
        <f>+F6</f>
        <v>2358773.7599999998</v>
      </c>
      <c r="G7" s="71">
        <f>+G6</f>
        <v>14078.210000000428</v>
      </c>
    </row>
    <row r="11" spans="1:7" ht="13.2" x14ac:dyDescent="0.3">
      <c r="D11" s="121"/>
      <c r="G11" s="8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A8A64-C7C1-4521-81ED-87535FEC543E}">
  <dimension ref="A1:J11"/>
  <sheetViews>
    <sheetView workbookViewId="0">
      <selection activeCell="D4" sqref="D4"/>
    </sheetView>
  </sheetViews>
  <sheetFormatPr defaultColWidth="20" defaultRowHeight="13.2" x14ac:dyDescent="0.3"/>
  <cols>
    <col min="1" max="1" width="17.44140625" style="1" customWidth="1"/>
    <col min="2" max="2" width="15.6640625" style="1" customWidth="1"/>
    <col min="3" max="3" width="29.88671875" style="1" customWidth="1"/>
    <col min="4" max="7" width="12.33203125" style="1" customWidth="1"/>
    <col min="8" max="16384" width="20" style="1"/>
  </cols>
  <sheetData>
    <row r="1" spans="1:10" ht="15" customHeight="1" x14ac:dyDescent="0.3">
      <c r="A1" s="85" t="s">
        <v>118</v>
      </c>
      <c r="B1" s="86"/>
      <c r="C1" s="86"/>
      <c r="D1" s="86"/>
      <c r="E1" s="86"/>
      <c r="F1" s="86"/>
      <c r="G1" s="86"/>
    </row>
    <row r="2" spans="1:10" ht="15" customHeight="1" thickBot="1" x14ac:dyDescent="0.35">
      <c r="G2" s="87" t="s">
        <v>1</v>
      </c>
    </row>
    <row r="3" spans="1:10" ht="32.1" customHeight="1" thickBot="1" x14ac:dyDescent="0.35">
      <c r="A3" s="2" t="s">
        <v>2</v>
      </c>
      <c r="B3" s="2" t="s">
        <v>3</v>
      </c>
      <c r="C3" s="2" t="s">
        <v>7</v>
      </c>
      <c r="D3" s="3" t="s">
        <v>68</v>
      </c>
      <c r="E3" s="3" t="s">
        <v>69</v>
      </c>
      <c r="F3" s="3" t="s">
        <v>70</v>
      </c>
      <c r="G3" s="3" t="s">
        <v>71</v>
      </c>
    </row>
    <row r="4" spans="1:10" ht="15" customHeight="1" x14ac:dyDescent="0.3">
      <c r="A4" s="53" t="s">
        <v>119</v>
      </c>
      <c r="B4" s="25" t="s">
        <v>96</v>
      </c>
      <c r="C4" s="33" t="s">
        <v>72</v>
      </c>
      <c r="D4" s="8">
        <v>44036.39</v>
      </c>
      <c r="E4" s="9">
        <v>833176.07999999984</v>
      </c>
      <c r="F4" s="9">
        <v>723667.42000000016</v>
      </c>
      <c r="G4" s="34">
        <f t="shared" ref="G4:G5" si="0">D4+E4-F4</f>
        <v>153545.0499999997</v>
      </c>
      <c r="H4" s="88"/>
      <c r="I4" s="88"/>
      <c r="J4" s="88"/>
    </row>
    <row r="5" spans="1:10" ht="15" customHeight="1" x14ac:dyDescent="0.3">
      <c r="A5" s="38"/>
      <c r="B5" s="48"/>
      <c r="C5" s="13" t="s">
        <v>73</v>
      </c>
      <c r="D5" s="36">
        <v>50555.74</v>
      </c>
      <c r="E5" s="37">
        <v>26653.99</v>
      </c>
      <c r="F5" s="37">
        <v>27901.61</v>
      </c>
      <c r="G5" s="9">
        <f t="shared" si="0"/>
        <v>49308.119999999995</v>
      </c>
      <c r="H5" s="88"/>
      <c r="I5" s="88"/>
      <c r="J5" s="88"/>
    </row>
    <row r="6" spans="1:10" ht="15" customHeight="1" x14ac:dyDescent="0.3">
      <c r="A6" s="35"/>
      <c r="B6" s="125" t="s">
        <v>97</v>
      </c>
      <c r="C6" s="126"/>
      <c r="D6" s="23">
        <f>+D4+D5</f>
        <v>94592.13</v>
      </c>
      <c r="E6" s="23">
        <f>+E4+E5</f>
        <v>859830.06999999983</v>
      </c>
      <c r="F6" s="23">
        <f>+F4+F5</f>
        <v>751569.03000000014</v>
      </c>
      <c r="G6" s="23">
        <f>+G4+G5</f>
        <v>202853.16999999969</v>
      </c>
      <c r="H6" s="88"/>
      <c r="I6" s="88"/>
      <c r="J6" s="88"/>
    </row>
    <row r="7" spans="1:10" ht="15.9" customHeight="1" thickBot="1" x14ac:dyDescent="0.35">
      <c r="A7" s="89" t="s">
        <v>116</v>
      </c>
      <c r="B7" s="89"/>
      <c r="C7" s="90"/>
      <c r="D7" s="39">
        <f>D6</f>
        <v>94592.13</v>
      </c>
      <c r="E7" s="39">
        <f t="shared" ref="E7:G7" si="1">E6</f>
        <v>859830.06999999983</v>
      </c>
      <c r="F7" s="39">
        <f t="shared" si="1"/>
        <v>751569.03000000014</v>
      </c>
      <c r="G7" s="39">
        <f t="shared" si="1"/>
        <v>202853.16999999969</v>
      </c>
    </row>
    <row r="8" spans="1:10" x14ac:dyDescent="0.3">
      <c r="A8" s="24"/>
    </row>
    <row r="9" spans="1:10" x14ac:dyDescent="0.3">
      <c r="A9" s="24"/>
      <c r="D9" s="42"/>
    </row>
    <row r="10" spans="1:10" x14ac:dyDescent="0.3">
      <c r="D10" s="42"/>
    </row>
    <row r="11" spans="1:10" x14ac:dyDescent="0.3">
      <c r="D11" s="42"/>
      <c r="G11" s="42"/>
    </row>
  </sheetData>
  <mergeCells count="1">
    <mergeCell ref="B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workbookViewId="0">
      <selection activeCell="F2" sqref="F2"/>
    </sheetView>
  </sheetViews>
  <sheetFormatPr defaultColWidth="20" defaultRowHeight="13.2" x14ac:dyDescent="0.3"/>
  <cols>
    <col min="1" max="1" width="17.44140625" style="1" customWidth="1"/>
    <col min="2" max="2" width="15.6640625" style="1" customWidth="1"/>
    <col min="3" max="3" width="7.44140625" style="1" bestFit="1" customWidth="1"/>
    <col min="4" max="5" width="6.33203125" style="1" customWidth="1"/>
    <col min="6" max="6" width="29.88671875" style="1" customWidth="1"/>
    <col min="7" max="9" width="12.33203125" style="1" customWidth="1"/>
    <col min="10" max="10" width="7.6640625" style="1" customWidth="1"/>
    <col min="11" max="16384" width="20" style="1"/>
  </cols>
  <sheetData>
    <row r="1" spans="1:10" ht="15" customHeigh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</row>
    <row r="2" spans="1:10" ht="15" customHeight="1" thickBot="1" x14ac:dyDescent="0.35">
      <c r="I2" s="87" t="s">
        <v>1</v>
      </c>
    </row>
    <row r="3" spans="1:10" ht="31.5" customHeight="1" thickBot="1" x14ac:dyDescent="0.35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7</v>
      </c>
      <c r="G3" s="3" t="s">
        <v>8</v>
      </c>
      <c r="H3" s="3" t="s">
        <v>9</v>
      </c>
      <c r="I3" s="3" t="s">
        <v>131</v>
      </c>
    </row>
    <row r="4" spans="1:10" ht="15" customHeight="1" x14ac:dyDescent="0.3">
      <c r="A4" s="138" t="s">
        <v>120</v>
      </c>
      <c r="B4" s="4" t="s">
        <v>10</v>
      </c>
      <c r="C4" s="5" t="s">
        <v>11</v>
      </c>
      <c r="D4" s="6" t="s">
        <v>12</v>
      </c>
      <c r="E4" s="6" t="s">
        <v>12</v>
      </c>
      <c r="F4" s="7" t="s">
        <v>13</v>
      </c>
      <c r="G4" s="40">
        <v>0</v>
      </c>
      <c r="H4" s="40">
        <v>0</v>
      </c>
      <c r="I4" s="40">
        <v>0</v>
      </c>
    </row>
    <row r="5" spans="1:10" ht="15" customHeight="1" x14ac:dyDescent="0.3">
      <c r="A5" s="91"/>
      <c r="B5" s="10"/>
      <c r="C5" s="11" t="s">
        <v>14</v>
      </c>
      <c r="D5" s="12" t="s">
        <v>12</v>
      </c>
      <c r="E5" s="12" t="s">
        <v>12</v>
      </c>
      <c r="F5" s="13" t="s">
        <v>15</v>
      </c>
      <c r="G5" s="9">
        <v>0</v>
      </c>
      <c r="H5" s="9">
        <v>0</v>
      </c>
      <c r="I5" s="9">
        <v>0</v>
      </c>
      <c r="J5" s="9"/>
    </row>
    <row r="6" spans="1:10" ht="15" customHeight="1" x14ac:dyDescent="0.3">
      <c r="A6" s="91"/>
      <c r="B6" s="10"/>
      <c r="C6" s="14" t="s">
        <v>16</v>
      </c>
      <c r="D6" s="12" t="s">
        <v>12</v>
      </c>
      <c r="E6" s="12" t="s">
        <v>12</v>
      </c>
      <c r="F6" s="13" t="s">
        <v>17</v>
      </c>
      <c r="G6" s="9">
        <v>0</v>
      </c>
      <c r="H6" s="9">
        <v>0</v>
      </c>
      <c r="I6" s="9">
        <v>0</v>
      </c>
    </row>
    <row r="7" spans="1:10" ht="15" customHeight="1" x14ac:dyDescent="0.3">
      <c r="A7" s="91"/>
      <c r="B7" s="10"/>
      <c r="C7" s="14" t="s">
        <v>18</v>
      </c>
      <c r="D7" s="12" t="s">
        <v>12</v>
      </c>
      <c r="E7" s="12" t="s">
        <v>12</v>
      </c>
      <c r="F7" s="13" t="s">
        <v>19</v>
      </c>
      <c r="G7" s="9">
        <v>3500</v>
      </c>
      <c r="H7" s="9">
        <v>10500</v>
      </c>
      <c r="I7" s="9">
        <v>9513.07</v>
      </c>
    </row>
    <row r="8" spans="1:10" ht="15" customHeight="1" x14ac:dyDescent="0.3">
      <c r="A8" s="91"/>
      <c r="B8" s="10"/>
      <c r="C8" s="14" t="s">
        <v>20</v>
      </c>
      <c r="D8" s="12" t="s">
        <v>12</v>
      </c>
      <c r="E8" s="12" t="s">
        <v>12</v>
      </c>
      <c r="F8" s="13" t="s">
        <v>21</v>
      </c>
      <c r="G8" s="9">
        <v>3000</v>
      </c>
      <c r="H8" s="9">
        <v>37029.199999999997</v>
      </c>
      <c r="I8" s="9">
        <v>38502.6</v>
      </c>
    </row>
    <row r="9" spans="1:10" ht="15" customHeight="1" x14ac:dyDescent="0.3">
      <c r="A9" s="15"/>
      <c r="B9" s="10"/>
      <c r="C9" s="14" t="s">
        <v>22</v>
      </c>
      <c r="D9" s="12" t="s">
        <v>12</v>
      </c>
      <c r="E9" s="12" t="s">
        <v>12</v>
      </c>
      <c r="F9" s="13" t="s">
        <v>23</v>
      </c>
      <c r="G9" s="9">
        <v>0</v>
      </c>
      <c r="H9" s="9">
        <v>0</v>
      </c>
      <c r="I9" s="9">
        <v>0</v>
      </c>
    </row>
    <row r="10" spans="1:10" ht="15" customHeight="1" x14ac:dyDescent="0.3">
      <c r="A10" s="15"/>
      <c r="B10" s="10"/>
      <c r="C10" s="14"/>
      <c r="D10" s="12"/>
      <c r="E10" s="12"/>
      <c r="F10" s="110" t="s">
        <v>24</v>
      </c>
      <c r="G10" s="9">
        <v>0</v>
      </c>
      <c r="H10" s="9">
        <v>0</v>
      </c>
      <c r="I10" s="9">
        <v>0</v>
      </c>
    </row>
    <row r="11" spans="1:10" ht="15" customHeight="1" x14ac:dyDescent="0.3">
      <c r="A11" s="15"/>
      <c r="B11" s="10"/>
      <c r="C11" s="14"/>
      <c r="D11" s="12"/>
      <c r="E11" s="12"/>
      <c r="F11" s="111" t="s">
        <v>25</v>
      </c>
      <c r="G11" s="9">
        <v>0</v>
      </c>
      <c r="H11" s="9">
        <v>0</v>
      </c>
      <c r="I11" s="9">
        <v>0</v>
      </c>
    </row>
    <row r="12" spans="1:10" ht="15" customHeight="1" x14ac:dyDescent="0.3">
      <c r="A12" s="15"/>
      <c r="B12" s="10"/>
      <c r="C12" s="14" t="s">
        <v>26</v>
      </c>
      <c r="D12" s="12" t="s">
        <v>12</v>
      </c>
      <c r="E12" s="12" t="s">
        <v>12</v>
      </c>
      <c r="F12" s="13" t="s">
        <v>27</v>
      </c>
      <c r="G12" s="9">
        <v>934200</v>
      </c>
      <c r="H12" s="9">
        <v>1340523.53</v>
      </c>
      <c r="I12" s="9">
        <v>1479822.32</v>
      </c>
    </row>
    <row r="13" spans="1:10" ht="15" customHeight="1" x14ac:dyDescent="0.3">
      <c r="A13" s="15"/>
      <c r="B13" s="10"/>
      <c r="C13" s="14" t="s">
        <v>28</v>
      </c>
      <c r="D13" s="12" t="s">
        <v>12</v>
      </c>
      <c r="E13" s="12" t="s">
        <v>12</v>
      </c>
      <c r="F13" s="13" t="s">
        <v>29</v>
      </c>
      <c r="G13" s="9">
        <v>0</v>
      </c>
      <c r="H13" s="9">
        <v>0</v>
      </c>
      <c r="I13" s="9">
        <v>0</v>
      </c>
    </row>
    <row r="14" spans="1:10" ht="15" customHeight="1" x14ac:dyDescent="0.3">
      <c r="A14" s="15"/>
      <c r="B14" s="10"/>
      <c r="C14" s="14" t="s">
        <v>30</v>
      </c>
      <c r="D14" s="12" t="s">
        <v>12</v>
      </c>
      <c r="E14" s="12" t="s">
        <v>12</v>
      </c>
      <c r="F14" s="13" t="s">
        <v>31</v>
      </c>
      <c r="G14" s="8">
        <v>0</v>
      </c>
      <c r="H14" s="9">
        <v>0</v>
      </c>
      <c r="I14" s="9">
        <v>0</v>
      </c>
    </row>
    <row r="15" spans="1:10" ht="15" customHeight="1" x14ac:dyDescent="0.3">
      <c r="A15" s="15"/>
      <c r="B15" s="10"/>
      <c r="C15" s="14" t="s">
        <v>32</v>
      </c>
      <c r="D15" s="12" t="s">
        <v>12</v>
      </c>
      <c r="E15" s="12" t="s">
        <v>12</v>
      </c>
      <c r="F15" s="13" t="s">
        <v>33</v>
      </c>
      <c r="G15" s="8">
        <v>4660000</v>
      </c>
      <c r="H15" s="9">
        <v>4646409</v>
      </c>
      <c r="I15" s="9">
        <v>3620000</v>
      </c>
    </row>
    <row r="16" spans="1:10" ht="15" customHeight="1" x14ac:dyDescent="0.3">
      <c r="A16" s="15"/>
      <c r="B16" s="10"/>
      <c r="C16" s="14"/>
      <c r="D16" s="12"/>
      <c r="E16" s="12"/>
      <c r="F16" s="112" t="s">
        <v>24</v>
      </c>
      <c r="G16" s="8">
        <v>4660000</v>
      </c>
      <c r="H16" s="9">
        <v>4100000</v>
      </c>
      <c r="I16" s="9">
        <v>3620000</v>
      </c>
    </row>
    <row r="17" spans="1:10" ht="15" customHeight="1" x14ac:dyDescent="0.3">
      <c r="A17" s="15"/>
      <c r="B17" s="10"/>
      <c r="C17" s="14"/>
      <c r="D17" s="12"/>
      <c r="E17" s="12"/>
      <c r="F17" s="113" t="s">
        <v>25</v>
      </c>
      <c r="G17" s="8">
        <v>0</v>
      </c>
      <c r="H17" s="9">
        <v>0</v>
      </c>
      <c r="I17" s="9">
        <v>0</v>
      </c>
    </row>
    <row r="18" spans="1:10" ht="15" customHeight="1" x14ac:dyDescent="0.3">
      <c r="A18" s="15"/>
      <c r="B18" s="10"/>
      <c r="C18" s="14" t="s">
        <v>34</v>
      </c>
      <c r="D18" s="12" t="s">
        <v>12</v>
      </c>
      <c r="E18" s="12" t="s">
        <v>12</v>
      </c>
      <c r="F18" s="13" t="s">
        <v>35</v>
      </c>
      <c r="G18" s="8">
        <v>0</v>
      </c>
      <c r="H18" s="9">
        <v>0</v>
      </c>
      <c r="I18" s="9">
        <v>0</v>
      </c>
    </row>
    <row r="19" spans="1:10" ht="15" customHeight="1" x14ac:dyDescent="0.3">
      <c r="A19" s="15"/>
      <c r="B19" s="10"/>
      <c r="C19" s="14" t="s">
        <v>36</v>
      </c>
      <c r="D19" s="12" t="s">
        <v>12</v>
      </c>
      <c r="E19" s="12" t="s">
        <v>12</v>
      </c>
      <c r="F19" s="13" t="s">
        <v>37</v>
      </c>
      <c r="G19" s="8">
        <v>1700000</v>
      </c>
      <c r="H19" s="9">
        <v>500000</v>
      </c>
      <c r="I19" s="9">
        <v>121184.08</v>
      </c>
    </row>
    <row r="20" spans="1:10" ht="15" customHeight="1" x14ac:dyDescent="0.3">
      <c r="A20" s="15"/>
      <c r="B20" s="10"/>
      <c r="C20" s="14" t="s">
        <v>38</v>
      </c>
      <c r="D20" s="12" t="s">
        <v>12</v>
      </c>
      <c r="E20" s="12" t="s">
        <v>12</v>
      </c>
      <c r="F20" s="13" t="s">
        <v>39</v>
      </c>
      <c r="G20" s="8">
        <v>165000</v>
      </c>
      <c r="H20" s="9">
        <v>533255.18000000005</v>
      </c>
      <c r="I20" s="9">
        <v>600758.62</v>
      </c>
    </row>
    <row r="21" spans="1:10" ht="15" customHeight="1" x14ac:dyDescent="0.3">
      <c r="A21" s="15"/>
      <c r="B21" s="10"/>
      <c r="C21" s="14" t="s">
        <v>40</v>
      </c>
      <c r="D21" s="12" t="s">
        <v>12</v>
      </c>
      <c r="E21" s="12" t="s">
        <v>12</v>
      </c>
      <c r="F21" s="13" t="s">
        <v>41</v>
      </c>
      <c r="G21" s="8">
        <v>0</v>
      </c>
      <c r="H21" s="9">
        <v>0</v>
      </c>
      <c r="I21" s="9">
        <v>0</v>
      </c>
    </row>
    <row r="22" spans="1:10" ht="15" customHeight="1" x14ac:dyDescent="0.3">
      <c r="A22" s="15"/>
      <c r="B22" s="10"/>
      <c r="C22" s="14" t="s">
        <v>42</v>
      </c>
      <c r="D22" s="12" t="s">
        <v>12</v>
      </c>
      <c r="E22" s="12" t="s">
        <v>12</v>
      </c>
      <c r="F22" s="13" t="s">
        <v>43</v>
      </c>
      <c r="G22" s="8">
        <v>0</v>
      </c>
      <c r="H22" s="9">
        <v>0</v>
      </c>
      <c r="I22" s="9">
        <v>0</v>
      </c>
    </row>
    <row r="23" spans="1:10" ht="15" customHeight="1" x14ac:dyDescent="0.3">
      <c r="A23" s="15"/>
      <c r="B23" s="10"/>
      <c r="C23" s="16" t="s">
        <v>44</v>
      </c>
      <c r="D23" s="17" t="s">
        <v>12</v>
      </c>
      <c r="E23" s="17" t="s">
        <v>12</v>
      </c>
      <c r="F23" s="18" t="s">
        <v>45</v>
      </c>
      <c r="G23" s="8">
        <v>0</v>
      </c>
      <c r="H23" s="9">
        <v>0</v>
      </c>
      <c r="I23" s="9">
        <v>56816.4</v>
      </c>
      <c r="J23" s="9"/>
    </row>
    <row r="24" spans="1:10" ht="15.9" customHeight="1" x14ac:dyDescent="0.3">
      <c r="A24" s="24"/>
      <c r="B24" s="125" t="s">
        <v>46</v>
      </c>
      <c r="C24" s="130"/>
      <c r="D24" s="130"/>
      <c r="E24" s="130"/>
      <c r="F24" s="126"/>
      <c r="G24" s="22">
        <f>+SUM(G4:G23)-G16-G17-G10-G11</f>
        <v>7465700</v>
      </c>
      <c r="H24" s="23">
        <f>+SUM(H4:H23)-H16-H17-H10-H11</f>
        <v>7067716.9100000001</v>
      </c>
      <c r="I24" s="23">
        <f>+SUM(I4:I23)-I16-I17-I10-I11</f>
        <v>5926597.0899999999</v>
      </c>
    </row>
    <row r="25" spans="1:10" ht="15" customHeight="1" x14ac:dyDescent="0.3">
      <c r="A25" s="24"/>
      <c r="B25" s="25" t="s">
        <v>47</v>
      </c>
      <c r="C25" s="11" t="s">
        <v>11</v>
      </c>
      <c r="D25" s="12" t="s">
        <v>12</v>
      </c>
      <c r="E25" s="12" t="s">
        <v>12</v>
      </c>
      <c r="F25" s="13" t="s">
        <v>13</v>
      </c>
      <c r="G25" s="9">
        <v>0</v>
      </c>
      <c r="H25" s="9">
        <v>0</v>
      </c>
      <c r="I25" s="9">
        <v>0</v>
      </c>
      <c r="J25" s="26"/>
    </row>
    <row r="26" spans="1:10" ht="15" customHeight="1" x14ac:dyDescent="0.3">
      <c r="A26" s="24"/>
      <c r="B26" s="10"/>
      <c r="C26" s="11" t="s">
        <v>14</v>
      </c>
      <c r="D26" s="12" t="s">
        <v>12</v>
      </c>
      <c r="E26" s="12" t="s">
        <v>12</v>
      </c>
      <c r="F26" s="13" t="s">
        <v>15</v>
      </c>
      <c r="G26" s="9">
        <v>0</v>
      </c>
      <c r="H26" s="9">
        <v>0</v>
      </c>
      <c r="I26" s="9">
        <v>0</v>
      </c>
      <c r="J26" s="27"/>
    </row>
    <row r="27" spans="1:10" ht="15" customHeight="1" x14ac:dyDescent="0.3">
      <c r="A27" s="24"/>
      <c r="B27" s="10"/>
      <c r="C27" s="14" t="s">
        <v>16</v>
      </c>
      <c r="D27" s="12" t="s">
        <v>12</v>
      </c>
      <c r="E27" s="12" t="s">
        <v>12</v>
      </c>
      <c r="F27" s="13" t="s">
        <v>17</v>
      </c>
      <c r="G27" s="9">
        <v>0</v>
      </c>
      <c r="H27" s="9">
        <v>0</v>
      </c>
      <c r="I27" s="9">
        <v>0</v>
      </c>
      <c r="J27" s="27"/>
    </row>
    <row r="28" spans="1:10" ht="15" customHeight="1" x14ac:dyDescent="0.3">
      <c r="A28" s="24"/>
      <c r="B28" s="10"/>
      <c r="C28" s="14" t="s">
        <v>18</v>
      </c>
      <c r="D28" s="12" t="s">
        <v>12</v>
      </c>
      <c r="E28" s="12" t="s">
        <v>12</v>
      </c>
      <c r="F28" s="13" t="s">
        <v>19</v>
      </c>
      <c r="G28" s="9">
        <v>0</v>
      </c>
      <c r="H28" s="9">
        <v>0</v>
      </c>
      <c r="I28" s="9">
        <v>0</v>
      </c>
      <c r="J28" s="27"/>
    </row>
    <row r="29" spans="1:10" ht="15" customHeight="1" x14ac:dyDescent="0.3">
      <c r="A29" s="24"/>
      <c r="B29" s="10"/>
      <c r="C29" s="14" t="s">
        <v>20</v>
      </c>
      <c r="D29" s="12" t="s">
        <v>12</v>
      </c>
      <c r="E29" s="12" t="s">
        <v>12</v>
      </c>
      <c r="F29" s="13" t="s">
        <v>21</v>
      </c>
      <c r="G29" s="9">
        <v>0</v>
      </c>
      <c r="H29" s="9">
        <v>0</v>
      </c>
      <c r="I29" s="9">
        <v>0</v>
      </c>
    </row>
    <row r="30" spans="1:10" ht="15" customHeight="1" x14ac:dyDescent="0.3">
      <c r="A30" s="24"/>
      <c r="B30" s="10"/>
      <c r="C30" s="14" t="s">
        <v>22</v>
      </c>
      <c r="D30" s="12" t="s">
        <v>12</v>
      </c>
      <c r="E30" s="12" t="s">
        <v>12</v>
      </c>
      <c r="F30" s="13" t="s">
        <v>23</v>
      </c>
      <c r="G30" s="9">
        <v>7500</v>
      </c>
      <c r="H30" s="9">
        <v>7500</v>
      </c>
      <c r="I30" s="9">
        <v>0</v>
      </c>
    </row>
    <row r="31" spans="1:10" ht="15" customHeight="1" x14ac:dyDescent="0.3">
      <c r="A31" s="24"/>
      <c r="B31" s="10"/>
      <c r="C31" s="14"/>
      <c r="D31" s="12"/>
      <c r="E31" s="12"/>
      <c r="F31" s="110" t="s">
        <v>24</v>
      </c>
      <c r="G31" s="9">
        <v>0</v>
      </c>
      <c r="H31" s="9">
        <v>0</v>
      </c>
      <c r="I31" s="9">
        <v>0</v>
      </c>
    </row>
    <row r="32" spans="1:10" ht="15" customHeight="1" x14ac:dyDescent="0.3">
      <c r="A32" s="24"/>
      <c r="B32" s="10"/>
      <c r="C32" s="14"/>
      <c r="D32" s="12"/>
      <c r="E32" s="12"/>
      <c r="F32" s="111" t="s">
        <v>25</v>
      </c>
      <c r="G32" s="9">
        <v>0</v>
      </c>
      <c r="H32" s="9">
        <v>0</v>
      </c>
      <c r="I32" s="9">
        <v>0</v>
      </c>
    </row>
    <row r="33" spans="1:11" ht="15" customHeight="1" x14ac:dyDescent="0.3">
      <c r="A33" s="24"/>
      <c r="B33" s="10"/>
      <c r="C33" s="14" t="s">
        <v>26</v>
      </c>
      <c r="D33" s="12" t="s">
        <v>12</v>
      </c>
      <c r="E33" s="12" t="s">
        <v>12</v>
      </c>
      <c r="F33" s="13" t="s">
        <v>27</v>
      </c>
      <c r="G33" s="9">
        <v>3800</v>
      </c>
      <c r="H33" s="9">
        <v>3800</v>
      </c>
      <c r="I33" s="9">
        <v>0</v>
      </c>
    </row>
    <row r="34" spans="1:11" ht="15" customHeight="1" x14ac:dyDescent="0.3">
      <c r="A34" s="24"/>
      <c r="B34" s="10"/>
      <c r="C34" s="14" t="s">
        <v>28</v>
      </c>
      <c r="D34" s="12" t="s">
        <v>12</v>
      </c>
      <c r="E34" s="12" t="s">
        <v>12</v>
      </c>
      <c r="F34" s="13" t="s">
        <v>29</v>
      </c>
      <c r="G34" s="9">
        <v>1500</v>
      </c>
      <c r="H34" s="9">
        <v>1500</v>
      </c>
      <c r="I34" s="9">
        <v>3221.42</v>
      </c>
    </row>
    <row r="35" spans="1:11" ht="15" customHeight="1" x14ac:dyDescent="0.3">
      <c r="A35" s="24"/>
      <c r="B35" s="10"/>
      <c r="C35" s="14" t="s">
        <v>30</v>
      </c>
      <c r="D35" s="12" t="s">
        <v>12</v>
      </c>
      <c r="E35" s="12" t="s">
        <v>12</v>
      </c>
      <c r="F35" s="13" t="s">
        <v>31</v>
      </c>
      <c r="G35" s="8">
        <v>0</v>
      </c>
      <c r="H35" s="9">
        <v>0</v>
      </c>
      <c r="I35" s="9">
        <v>0</v>
      </c>
    </row>
    <row r="36" spans="1:11" ht="15" customHeight="1" x14ac:dyDescent="0.3">
      <c r="A36" s="24"/>
      <c r="B36" s="10"/>
      <c r="C36" s="14" t="s">
        <v>32</v>
      </c>
      <c r="D36" s="12" t="s">
        <v>12</v>
      </c>
      <c r="E36" s="12" t="s">
        <v>12</v>
      </c>
      <c r="F36" s="13" t="s">
        <v>33</v>
      </c>
      <c r="G36" s="8">
        <v>72000</v>
      </c>
      <c r="H36" s="9">
        <v>72000</v>
      </c>
      <c r="I36" s="9">
        <v>51732.01</v>
      </c>
    </row>
    <row r="37" spans="1:11" ht="15" customHeight="1" x14ac:dyDescent="0.3">
      <c r="A37" s="24"/>
      <c r="B37" s="10"/>
      <c r="C37" s="14"/>
      <c r="D37" s="12"/>
      <c r="E37" s="12"/>
      <c r="F37" s="112" t="s">
        <v>24</v>
      </c>
      <c r="G37" s="8">
        <v>72000</v>
      </c>
      <c r="H37" s="9">
        <v>72000</v>
      </c>
      <c r="I37" s="9">
        <v>51732.01</v>
      </c>
    </row>
    <row r="38" spans="1:11" ht="15" customHeight="1" x14ac:dyDescent="0.3">
      <c r="A38" s="24"/>
      <c r="B38" s="10"/>
      <c r="C38" s="14"/>
      <c r="D38" s="12"/>
      <c r="E38" s="12"/>
      <c r="F38" s="113" t="s">
        <v>25</v>
      </c>
      <c r="G38" s="8">
        <v>0</v>
      </c>
      <c r="H38" s="9">
        <v>0</v>
      </c>
      <c r="I38" s="9">
        <v>0</v>
      </c>
    </row>
    <row r="39" spans="1:11" ht="15" customHeight="1" x14ac:dyDescent="0.3">
      <c r="A39" s="24"/>
      <c r="B39" s="10"/>
      <c r="C39" s="14" t="s">
        <v>34</v>
      </c>
      <c r="D39" s="12" t="s">
        <v>12</v>
      </c>
      <c r="E39" s="12" t="s">
        <v>12</v>
      </c>
      <c r="F39" s="13" t="s">
        <v>35</v>
      </c>
      <c r="G39" s="8">
        <v>0</v>
      </c>
      <c r="H39" s="9">
        <v>0</v>
      </c>
      <c r="I39" s="9">
        <v>0</v>
      </c>
    </row>
    <row r="40" spans="1:11" ht="15" customHeight="1" x14ac:dyDescent="0.3">
      <c r="A40" s="24"/>
      <c r="B40" s="10"/>
      <c r="C40" s="14" t="s">
        <v>36</v>
      </c>
      <c r="D40" s="12" t="s">
        <v>12</v>
      </c>
      <c r="E40" s="12" t="s">
        <v>12</v>
      </c>
      <c r="F40" s="13" t="s">
        <v>37</v>
      </c>
      <c r="G40" s="8">
        <v>0</v>
      </c>
      <c r="H40" s="9">
        <v>0</v>
      </c>
      <c r="I40" s="9">
        <v>0</v>
      </c>
    </row>
    <row r="41" spans="1:11" ht="15" customHeight="1" x14ac:dyDescent="0.3">
      <c r="A41" s="24"/>
      <c r="B41" s="10"/>
      <c r="C41" s="14" t="s">
        <v>38</v>
      </c>
      <c r="D41" s="12" t="s">
        <v>12</v>
      </c>
      <c r="E41" s="12" t="s">
        <v>12</v>
      </c>
      <c r="F41" s="13" t="s">
        <v>39</v>
      </c>
      <c r="G41" s="8">
        <v>0</v>
      </c>
      <c r="H41" s="9">
        <v>0</v>
      </c>
      <c r="I41" s="9">
        <v>0</v>
      </c>
    </row>
    <row r="42" spans="1:11" ht="15" customHeight="1" x14ac:dyDescent="0.3">
      <c r="A42" s="24"/>
      <c r="B42" s="10"/>
      <c r="C42" s="14" t="s">
        <v>40</v>
      </c>
      <c r="D42" s="12" t="s">
        <v>12</v>
      </c>
      <c r="E42" s="12" t="s">
        <v>12</v>
      </c>
      <c r="F42" s="13" t="s">
        <v>41</v>
      </c>
      <c r="G42" s="8">
        <v>0</v>
      </c>
      <c r="H42" s="9">
        <v>0</v>
      </c>
      <c r="I42" s="9">
        <v>0</v>
      </c>
    </row>
    <row r="43" spans="1:11" ht="15" customHeight="1" x14ac:dyDescent="0.3">
      <c r="A43" s="24"/>
      <c r="B43" s="10"/>
      <c r="C43" s="14" t="s">
        <v>42</v>
      </c>
      <c r="D43" s="12" t="s">
        <v>12</v>
      </c>
      <c r="E43" s="12" t="s">
        <v>12</v>
      </c>
      <c r="F43" s="13" t="s">
        <v>43</v>
      </c>
      <c r="G43" s="8">
        <v>0</v>
      </c>
      <c r="H43" s="9">
        <v>0</v>
      </c>
      <c r="I43" s="9">
        <v>0</v>
      </c>
    </row>
    <row r="44" spans="1:11" ht="15" customHeight="1" x14ac:dyDescent="0.3">
      <c r="A44" s="24"/>
      <c r="B44" s="10"/>
      <c r="C44" s="16" t="s">
        <v>44</v>
      </c>
      <c r="D44" s="17" t="s">
        <v>12</v>
      </c>
      <c r="E44" s="17" t="s">
        <v>12</v>
      </c>
      <c r="F44" s="18" t="s">
        <v>45</v>
      </c>
      <c r="G44" s="8">
        <v>5890</v>
      </c>
      <c r="H44" s="9">
        <v>5890</v>
      </c>
      <c r="I44" s="9">
        <v>1172.3</v>
      </c>
    </row>
    <row r="45" spans="1:11" ht="15.9" customHeight="1" x14ac:dyDescent="0.3">
      <c r="A45" s="24"/>
      <c r="B45" s="129" t="s">
        <v>48</v>
      </c>
      <c r="C45" s="130"/>
      <c r="D45" s="130"/>
      <c r="E45" s="130"/>
      <c r="F45" s="126"/>
      <c r="G45" s="22">
        <f>+SUM(G25:G44)-G37-G38-G31-G32</f>
        <v>90690</v>
      </c>
      <c r="H45" s="23">
        <f>+SUM(H25:H44)-H37-H38-H31-H32</f>
        <v>90690</v>
      </c>
      <c r="I45" s="23">
        <f>+SUM(I25:I44)-I37-I38-I31-I32</f>
        <v>56125.73</v>
      </c>
    </row>
    <row r="46" spans="1:11" ht="15" customHeight="1" x14ac:dyDescent="0.3">
      <c r="A46" s="24"/>
      <c r="B46" s="29" t="s">
        <v>49</v>
      </c>
      <c r="C46" s="11" t="s">
        <v>11</v>
      </c>
      <c r="D46" s="12" t="s">
        <v>12</v>
      </c>
      <c r="E46" s="12" t="s">
        <v>12</v>
      </c>
      <c r="F46" s="13" t="s">
        <v>13</v>
      </c>
      <c r="G46" s="9">
        <v>0</v>
      </c>
      <c r="H46" s="9">
        <v>0</v>
      </c>
      <c r="I46" s="9">
        <v>0</v>
      </c>
      <c r="K46" s="9"/>
    </row>
    <row r="47" spans="1:11" ht="15" customHeight="1" x14ac:dyDescent="0.3">
      <c r="A47" s="24"/>
      <c r="B47" s="10"/>
      <c r="C47" s="11" t="s">
        <v>14</v>
      </c>
      <c r="D47" s="12" t="s">
        <v>12</v>
      </c>
      <c r="E47" s="12" t="s">
        <v>12</v>
      </c>
      <c r="F47" s="13" t="s">
        <v>15</v>
      </c>
      <c r="G47" s="9">
        <v>0</v>
      </c>
      <c r="H47" s="9">
        <v>0</v>
      </c>
      <c r="I47" s="9">
        <v>0</v>
      </c>
      <c r="K47" s="9"/>
    </row>
    <row r="48" spans="1:11" ht="15" customHeight="1" x14ac:dyDescent="0.3">
      <c r="A48" s="24"/>
      <c r="B48" s="10"/>
      <c r="C48" s="14" t="s">
        <v>16</v>
      </c>
      <c r="D48" s="12" t="s">
        <v>12</v>
      </c>
      <c r="E48" s="12" t="s">
        <v>12</v>
      </c>
      <c r="F48" s="13" t="s">
        <v>17</v>
      </c>
      <c r="G48" s="9">
        <v>0</v>
      </c>
      <c r="H48" s="9">
        <v>0</v>
      </c>
      <c r="I48" s="9">
        <v>0</v>
      </c>
      <c r="K48" s="9"/>
    </row>
    <row r="49" spans="1:11" ht="15" customHeight="1" x14ac:dyDescent="0.3">
      <c r="A49" s="24"/>
      <c r="B49" s="10"/>
      <c r="C49" s="14" t="s">
        <v>18</v>
      </c>
      <c r="D49" s="12" t="s">
        <v>12</v>
      </c>
      <c r="E49" s="12" t="s">
        <v>12</v>
      </c>
      <c r="F49" s="13" t="s">
        <v>19</v>
      </c>
      <c r="G49" s="9">
        <v>0</v>
      </c>
      <c r="H49" s="9">
        <v>0</v>
      </c>
      <c r="I49" s="9">
        <v>0</v>
      </c>
      <c r="K49" s="9"/>
    </row>
    <row r="50" spans="1:11" ht="15" customHeight="1" x14ac:dyDescent="0.3">
      <c r="A50" s="24"/>
      <c r="B50" s="10"/>
      <c r="C50" s="14" t="s">
        <v>20</v>
      </c>
      <c r="D50" s="12" t="s">
        <v>12</v>
      </c>
      <c r="E50" s="12" t="s">
        <v>12</v>
      </c>
      <c r="F50" s="13" t="s">
        <v>21</v>
      </c>
      <c r="G50" s="9">
        <v>0</v>
      </c>
      <c r="H50" s="9">
        <v>0</v>
      </c>
      <c r="I50" s="9">
        <v>0</v>
      </c>
      <c r="K50" s="9"/>
    </row>
    <row r="51" spans="1:11" ht="15" customHeight="1" x14ac:dyDescent="0.3">
      <c r="A51" s="24"/>
      <c r="B51" s="10"/>
      <c r="C51" s="14" t="s">
        <v>22</v>
      </c>
      <c r="D51" s="12" t="s">
        <v>12</v>
      </c>
      <c r="E51" s="12" t="s">
        <v>12</v>
      </c>
      <c r="F51" s="13" t="s">
        <v>23</v>
      </c>
      <c r="G51" s="9">
        <v>1514050</v>
      </c>
      <c r="H51" s="9">
        <v>1513050</v>
      </c>
      <c r="I51" s="9">
        <v>688968.34</v>
      </c>
      <c r="K51" s="9"/>
    </row>
    <row r="52" spans="1:11" ht="15" customHeight="1" x14ac:dyDescent="0.3">
      <c r="A52" s="24"/>
      <c r="B52" s="10"/>
      <c r="C52" s="14"/>
      <c r="D52" s="12"/>
      <c r="E52" s="12"/>
      <c r="F52" s="110" t="s">
        <v>24</v>
      </c>
      <c r="G52" s="9">
        <v>0</v>
      </c>
      <c r="H52" s="9">
        <v>162500</v>
      </c>
      <c r="I52" s="9">
        <v>161938.62</v>
      </c>
      <c r="K52" s="9"/>
    </row>
    <row r="53" spans="1:11" ht="15" customHeight="1" x14ac:dyDescent="0.3">
      <c r="A53" s="24"/>
      <c r="B53" s="10"/>
      <c r="C53" s="14"/>
      <c r="D53" s="12"/>
      <c r="E53" s="12"/>
      <c r="F53" s="111" t="s">
        <v>25</v>
      </c>
      <c r="G53" s="9">
        <v>1274192</v>
      </c>
      <c r="H53" s="9">
        <v>1136067</v>
      </c>
      <c r="I53" s="9">
        <v>423174.42</v>
      </c>
      <c r="K53" s="9"/>
    </row>
    <row r="54" spans="1:11" ht="15" customHeight="1" x14ac:dyDescent="0.3">
      <c r="A54" s="24"/>
      <c r="B54" s="10"/>
      <c r="C54" s="14" t="s">
        <v>26</v>
      </c>
      <c r="D54" s="12" t="s">
        <v>12</v>
      </c>
      <c r="E54" s="12" t="s">
        <v>12</v>
      </c>
      <c r="F54" s="13" t="s">
        <v>27</v>
      </c>
      <c r="G54" s="9">
        <v>15000</v>
      </c>
      <c r="H54" s="9">
        <v>15000</v>
      </c>
      <c r="I54" s="9">
        <v>2217.42</v>
      </c>
      <c r="K54" s="9"/>
    </row>
    <row r="55" spans="1:11" ht="15" customHeight="1" x14ac:dyDescent="0.3">
      <c r="A55" s="24"/>
      <c r="B55" s="10"/>
      <c r="C55" s="14" t="s">
        <v>28</v>
      </c>
      <c r="D55" s="12" t="s">
        <v>12</v>
      </c>
      <c r="E55" s="12" t="s">
        <v>12</v>
      </c>
      <c r="F55" s="13" t="s">
        <v>29</v>
      </c>
      <c r="G55" s="9">
        <v>0</v>
      </c>
      <c r="H55" s="9">
        <v>1000</v>
      </c>
      <c r="I55" s="9">
        <v>561</v>
      </c>
      <c r="K55" s="9"/>
    </row>
    <row r="56" spans="1:11" ht="15" customHeight="1" x14ac:dyDescent="0.3">
      <c r="A56" s="24"/>
      <c r="B56" s="10"/>
      <c r="C56" s="14" t="s">
        <v>30</v>
      </c>
      <c r="D56" s="12" t="s">
        <v>12</v>
      </c>
      <c r="E56" s="12" t="s">
        <v>12</v>
      </c>
      <c r="F56" s="13" t="s">
        <v>31</v>
      </c>
      <c r="G56" s="8">
        <v>0</v>
      </c>
      <c r="H56" s="9">
        <v>0</v>
      </c>
      <c r="I56" s="9">
        <v>0</v>
      </c>
      <c r="K56" s="9"/>
    </row>
    <row r="57" spans="1:11" ht="15" customHeight="1" x14ac:dyDescent="0.3">
      <c r="A57" s="24"/>
      <c r="B57" s="10"/>
      <c r="C57" s="14" t="s">
        <v>32</v>
      </c>
      <c r="D57" s="12" t="s">
        <v>12</v>
      </c>
      <c r="E57" s="12" t="s">
        <v>12</v>
      </c>
      <c r="F57" s="13" t="s">
        <v>33</v>
      </c>
      <c r="G57" s="8">
        <v>0</v>
      </c>
      <c r="H57" s="9">
        <v>0</v>
      </c>
      <c r="I57" s="9">
        <v>0</v>
      </c>
      <c r="K57" s="9"/>
    </row>
    <row r="58" spans="1:11" ht="15" customHeight="1" x14ac:dyDescent="0.3">
      <c r="A58" s="24"/>
      <c r="B58" s="10"/>
      <c r="C58" s="14"/>
      <c r="D58" s="12"/>
      <c r="E58" s="12"/>
      <c r="F58" s="112" t="s">
        <v>24</v>
      </c>
      <c r="G58" s="8">
        <v>0</v>
      </c>
      <c r="H58" s="9">
        <v>0</v>
      </c>
      <c r="I58" s="9">
        <v>0</v>
      </c>
      <c r="K58" s="9"/>
    </row>
    <row r="59" spans="1:11" ht="15" customHeight="1" x14ac:dyDescent="0.3">
      <c r="A59" s="24"/>
      <c r="B59" s="10"/>
      <c r="C59" s="14"/>
      <c r="D59" s="12"/>
      <c r="E59" s="12"/>
      <c r="F59" s="113" t="s">
        <v>25</v>
      </c>
      <c r="G59" s="8">
        <v>0</v>
      </c>
      <c r="H59" s="9">
        <v>0</v>
      </c>
      <c r="I59" s="9">
        <v>0</v>
      </c>
      <c r="K59" s="9"/>
    </row>
    <row r="60" spans="1:11" ht="15" customHeight="1" x14ac:dyDescent="0.3">
      <c r="A60" s="24"/>
      <c r="B60" s="10"/>
      <c r="C60" s="14" t="s">
        <v>34</v>
      </c>
      <c r="D60" s="12" t="s">
        <v>12</v>
      </c>
      <c r="E60" s="12" t="s">
        <v>12</v>
      </c>
      <c r="F60" s="13" t="s">
        <v>35</v>
      </c>
      <c r="G60" s="8">
        <v>0</v>
      </c>
      <c r="H60" s="9">
        <v>0</v>
      </c>
      <c r="I60" s="9">
        <v>0</v>
      </c>
      <c r="K60" s="9"/>
    </row>
    <row r="61" spans="1:11" ht="15" customHeight="1" x14ac:dyDescent="0.3">
      <c r="A61" s="24"/>
      <c r="B61" s="10"/>
      <c r="C61" s="14" t="s">
        <v>36</v>
      </c>
      <c r="D61" s="12" t="s">
        <v>12</v>
      </c>
      <c r="E61" s="12" t="s">
        <v>12</v>
      </c>
      <c r="F61" s="13" t="s">
        <v>37</v>
      </c>
      <c r="G61" s="8">
        <v>600000</v>
      </c>
      <c r="H61" s="9">
        <v>600000</v>
      </c>
      <c r="I61" s="9">
        <v>570271.1</v>
      </c>
      <c r="K61" s="9"/>
    </row>
    <row r="62" spans="1:11" ht="15" customHeight="1" x14ac:dyDescent="0.3">
      <c r="A62" s="24"/>
      <c r="B62" s="10"/>
      <c r="C62" s="14" t="s">
        <v>38</v>
      </c>
      <c r="D62" s="12" t="s">
        <v>12</v>
      </c>
      <c r="E62" s="12" t="s">
        <v>12</v>
      </c>
      <c r="F62" s="13" t="s">
        <v>39</v>
      </c>
      <c r="G62" s="8">
        <v>76000</v>
      </c>
      <c r="H62" s="9">
        <v>76000</v>
      </c>
      <c r="I62" s="9">
        <v>146.68</v>
      </c>
      <c r="K62" s="9"/>
    </row>
    <row r="63" spans="1:11" ht="15" customHeight="1" x14ac:dyDescent="0.3">
      <c r="A63" s="24"/>
      <c r="B63" s="10"/>
      <c r="C63" s="14" t="s">
        <v>40</v>
      </c>
      <c r="D63" s="12" t="s">
        <v>12</v>
      </c>
      <c r="E63" s="12" t="s">
        <v>12</v>
      </c>
      <c r="F63" s="13" t="s">
        <v>41</v>
      </c>
      <c r="G63" s="8">
        <v>0</v>
      </c>
      <c r="H63" s="9">
        <v>0</v>
      </c>
      <c r="I63" s="9">
        <v>0</v>
      </c>
      <c r="K63" s="9"/>
    </row>
    <row r="64" spans="1:11" ht="15" customHeight="1" x14ac:dyDescent="0.3">
      <c r="A64" s="24"/>
      <c r="B64" s="10"/>
      <c r="C64" s="14" t="s">
        <v>42</v>
      </c>
      <c r="D64" s="12" t="s">
        <v>12</v>
      </c>
      <c r="E64" s="12" t="s">
        <v>12</v>
      </c>
      <c r="F64" s="13" t="s">
        <v>43</v>
      </c>
      <c r="G64" s="8">
        <v>0</v>
      </c>
      <c r="H64" s="9">
        <v>0</v>
      </c>
      <c r="I64" s="9">
        <v>0</v>
      </c>
      <c r="K64" s="9"/>
    </row>
    <row r="65" spans="1:11" ht="15" customHeight="1" x14ac:dyDescent="0.3">
      <c r="A65" s="24"/>
      <c r="B65" s="10"/>
      <c r="C65" s="16" t="s">
        <v>44</v>
      </c>
      <c r="D65" s="17" t="s">
        <v>12</v>
      </c>
      <c r="E65" s="17" t="s">
        <v>12</v>
      </c>
      <c r="F65" s="18" t="s">
        <v>45</v>
      </c>
      <c r="G65" s="8">
        <v>300000</v>
      </c>
      <c r="H65" s="9">
        <v>300000</v>
      </c>
      <c r="I65" s="9">
        <v>257213.5</v>
      </c>
      <c r="K65" s="9"/>
    </row>
    <row r="66" spans="1:11" ht="15.9" customHeight="1" x14ac:dyDescent="0.3">
      <c r="A66" s="24"/>
      <c r="B66" s="125" t="s">
        <v>50</v>
      </c>
      <c r="C66" s="130"/>
      <c r="D66" s="130"/>
      <c r="E66" s="130"/>
      <c r="F66" s="126"/>
      <c r="G66" s="23">
        <f>+SUM(G46:G65)-G58-G59-G52-G53</f>
        <v>2505050</v>
      </c>
      <c r="H66" s="23">
        <f>+SUM(H46:H65)-H58-H59-H52-H53</f>
        <v>2505050</v>
      </c>
      <c r="I66" s="23">
        <f>+SUM(I46:I65)-I58-I59-I52-I53</f>
        <v>1519378.04</v>
      </c>
    </row>
    <row r="67" spans="1:11" ht="15.9" customHeight="1" thickBot="1" x14ac:dyDescent="0.35">
      <c r="A67" s="89" t="s">
        <v>51</v>
      </c>
      <c r="B67" s="139"/>
      <c r="C67" s="90"/>
      <c r="D67" s="90"/>
      <c r="E67" s="90"/>
      <c r="F67" s="90"/>
      <c r="G67" s="39">
        <f>G66+G45+G24</f>
        <v>10061440</v>
      </c>
      <c r="H67" s="39">
        <f t="shared" ref="H67:I67" si="0">H66+H45+H24</f>
        <v>9663456.9100000001</v>
      </c>
      <c r="I67" s="39">
        <f t="shared" si="0"/>
        <v>7502100.8599999994</v>
      </c>
    </row>
    <row r="69" spans="1:11" ht="15" customHeight="1" x14ac:dyDescent="0.3">
      <c r="H69" s="42"/>
      <c r="I69" s="42"/>
    </row>
    <row r="70" spans="1:11" ht="15" customHeight="1" x14ac:dyDescent="0.3">
      <c r="H70" s="42"/>
    </row>
    <row r="71" spans="1:11" x14ac:dyDescent="0.3">
      <c r="G71" s="88"/>
      <c r="I71" s="42"/>
    </row>
    <row r="72" spans="1:11" x14ac:dyDescent="0.3">
      <c r="G72" s="42"/>
    </row>
  </sheetData>
  <mergeCells count="3">
    <mergeCell ref="B24:F24"/>
    <mergeCell ref="B45:F45"/>
    <mergeCell ref="B66:F66"/>
  </mergeCells>
  <pageMargins left="0.7" right="0.7" top="0.75" bottom="0.75" header="0.3" footer="0.3"/>
  <ignoredErrors>
    <ignoredError sqref="C4:E23 C25:E44 C46:D65 E46:E6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4B58-9DC4-481B-8109-7C8075734446}">
  <dimension ref="A1:K74"/>
  <sheetViews>
    <sheetView workbookViewId="0">
      <selection activeCell="I3" sqref="I3"/>
    </sheetView>
  </sheetViews>
  <sheetFormatPr defaultColWidth="20" defaultRowHeight="13.2" x14ac:dyDescent="0.3"/>
  <cols>
    <col min="1" max="1" width="17.44140625" style="1" customWidth="1"/>
    <col min="2" max="2" width="15.6640625" style="1" customWidth="1"/>
    <col min="3" max="6" width="6.33203125" style="1" customWidth="1"/>
    <col min="7" max="7" width="29.88671875" style="1" customWidth="1"/>
    <col min="8" max="10" width="12.33203125" style="1" customWidth="1"/>
    <col min="11" max="12" width="7.6640625" style="1" customWidth="1"/>
    <col min="13" max="16384" width="20" style="1"/>
  </cols>
  <sheetData>
    <row r="1" spans="1:11" ht="15" customHeight="1" x14ac:dyDescent="0.3">
      <c r="A1" s="127" t="s">
        <v>52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1" ht="15" customHeight="1" thickBot="1" x14ac:dyDescent="0.35">
      <c r="J2" s="87" t="s">
        <v>1</v>
      </c>
    </row>
    <row r="3" spans="1:11" ht="31.5" customHeight="1" thickBot="1" x14ac:dyDescent="0.35">
      <c r="A3" s="2" t="s">
        <v>2</v>
      </c>
      <c r="B3" s="2" t="s">
        <v>3</v>
      </c>
      <c r="C3" s="2" t="s">
        <v>53</v>
      </c>
      <c r="D3" s="3" t="s">
        <v>54</v>
      </c>
      <c r="E3" s="2" t="s">
        <v>55</v>
      </c>
      <c r="F3" s="2" t="s">
        <v>56</v>
      </c>
      <c r="G3" s="2" t="s">
        <v>7</v>
      </c>
      <c r="H3" s="3" t="s">
        <v>57</v>
      </c>
      <c r="I3" s="3" t="s">
        <v>58</v>
      </c>
      <c r="J3" s="3" t="s">
        <v>59</v>
      </c>
    </row>
    <row r="4" spans="1:11" ht="15" customHeight="1" x14ac:dyDescent="0.3">
      <c r="A4" s="74" t="s">
        <v>120</v>
      </c>
      <c r="B4" s="4" t="s">
        <v>10</v>
      </c>
      <c r="C4" s="5" t="s">
        <v>11</v>
      </c>
      <c r="D4" s="6" t="s">
        <v>12</v>
      </c>
      <c r="E4" s="6" t="s">
        <v>12</v>
      </c>
      <c r="F4" s="6" t="s">
        <v>12</v>
      </c>
      <c r="G4" s="7" t="s">
        <v>60</v>
      </c>
      <c r="H4" s="8">
        <v>1392555</v>
      </c>
      <c r="I4" s="9">
        <v>1649407.4</v>
      </c>
      <c r="J4" s="9">
        <v>1586134.71</v>
      </c>
    </row>
    <row r="5" spans="1:11" ht="15" customHeight="1" x14ac:dyDescent="0.3">
      <c r="A5" s="91"/>
      <c r="B5" s="10"/>
      <c r="C5" s="11" t="s">
        <v>14</v>
      </c>
      <c r="D5" s="12" t="s">
        <v>12</v>
      </c>
      <c r="E5" s="12" t="s">
        <v>12</v>
      </c>
      <c r="F5" s="12" t="s">
        <v>12</v>
      </c>
      <c r="G5" s="13" t="s">
        <v>61</v>
      </c>
      <c r="H5" s="8">
        <v>1017880</v>
      </c>
      <c r="I5" s="9">
        <v>1180870.3400000001</v>
      </c>
      <c r="J5" s="9">
        <v>1026726.38</v>
      </c>
      <c r="K5" s="9"/>
    </row>
    <row r="6" spans="1:11" ht="15" customHeight="1" x14ac:dyDescent="0.3">
      <c r="A6" s="91"/>
      <c r="B6" s="10"/>
      <c r="C6" s="14" t="s">
        <v>16</v>
      </c>
      <c r="D6" s="12" t="s">
        <v>12</v>
      </c>
      <c r="E6" s="12" t="s">
        <v>12</v>
      </c>
      <c r="F6" s="12" t="s">
        <v>12</v>
      </c>
      <c r="G6" s="13" t="s">
        <v>62</v>
      </c>
      <c r="H6" s="8">
        <v>383500</v>
      </c>
      <c r="I6" s="9">
        <v>438000</v>
      </c>
      <c r="J6" s="9">
        <v>432701.19</v>
      </c>
    </row>
    <row r="7" spans="1:11" ht="15" customHeight="1" x14ac:dyDescent="0.3">
      <c r="A7" s="91"/>
      <c r="B7" s="10"/>
      <c r="C7" s="14" t="s">
        <v>18</v>
      </c>
      <c r="D7" s="12" t="s">
        <v>12</v>
      </c>
      <c r="E7" s="12" t="s">
        <v>12</v>
      </c>
      <c r="F7" s="12" t="s">
        <v>12</v>
      </c>
      <c r="G7" s="13" t="s">
        <v>23</v>
      </c>
      <c r="H7" s="8">
        <v>7500</v>
      </c>
      <c r="I7" s="9">
        <v>500</v>
      </c>
      <c r="J7" s="9">
        <v>0</v>
      </c>
    </row>
    <row r="8" spans="1:11" ht="15" customHeight="1" x14ac:dyDescent="0.3">
      <c r="A8" s="91"/>
      <c r="B8" s="10"/>
      <c r="C8" s="14" t="s">
        <v>20</v>
      </c>
      <c r="D8" s="12" t="s">
        <v>12</v>
      </c>
      <c r="E8" s="12" t="s">
        <v>12</v>
      </c>
      <c r="F8" s="12" t="s">
        <v>12</v>
      </c>
      <c r="G8" s="13" t="s">
        <v>63</v>
      </c>
      <c r="H8" s="8">
        <v>0</v>
      </c>
      <c r="I8" s="9">
        <v>0</v>
      </c>
      <c r="J8" s="9">
        <v>0</v>
      </c>
    </row>
    <row r="9" spans="1:11" ht="15" customHeight="1" x14ac:dyDescent="0.3">
      <c r="A9" s="15"/>
      <c r="B9" s="10"/>
      <c r="C9" s="14" t="s">
        <v>22</v>
      </c>
      <c r="D9" s="12" t="s">
        <v>12</v>
      </c>
      <c r="E9" s="12" t="s">
        <v>12</v>
      </c>
      <c r="F9" s="12" t="s">
        <v>12</v>
      </c>
      <c r="G9" s="13" t="s">
        <v>64</v>
      </c>
      <c r="H9" s="8">
        <v>213950</v>
      </c>
      <c r="I9" s="9">
        <v>235737.78</v>
      </c>
      <c r="J9" s="9">
        <v>187045.66</v>
      </c>
    </row>
    <row r="10" spans="1:11" ht="15" customHeight="1" x14ac:dyDescent="0.3">
      <c r="A10" s="15"/>
      <c r="B10" s="10"/>
      <c r="C10" s="14" t="s">
        <v>26</v>
      </c>
      <c r="D10" s="12" t="s">
        <v>12</v>
      </c>
      <c r="E10" s="12" t="s">
        <v>12</v>
      </c>
      <c r="F10" s="12" t="s">
        <v>12</v>
      </c>
      <c r="G10" s="13" t="s">
        <v>65</v>
      </c>
      <c r="H10" s="8">
        <v>383370</v>
      </c>
      <c r="I10" s="9">
        <v>520136.01</v>
      </c>
      <c r="J10" s="9">
        <v>258738.29</v>
      </c>
    </row>
    <row r="11" spans="1:11" ht="15" customHeight="1" x14ac:dyDescent="0.3">
      <c r="A11" s="15"/>
      <c r="B11" s="10"/>
      <c r="C11" s="14" t="s">
        <v>28</v>
      </c>
      <c r="D11" s="12" t="s">
        <v>12</v>
      </c>
      <c r="E11" s="12" t="s">
        <v>12</v>
      </c>
      <c r="F11" s="12" t="s">
        <v>12</v>
      </c>
      <c r="G11" s="13" t="s">
        <v>33</v>
      </c>
      <c r="H11" s="8">
        <v>72000</v>
      </c>
      <c r="I11" s="9">
        <v>52332.01</v>
      </c>
      <c r="J11" s="9">
        <v>51732.01</v>
      </c>
    </row>
    <row r="12" spans="1:11" ht="15" customHeight="1" x14ac:dyDescent="0.3">
      <c r="A12" s="15"/>
      <c r="B12" s="10"/>
      <c r="C12" s="14" t="s">
        <v>30</v>
      </c>
      <c r="D12" s="12" t="s">
        <v>12</v>
      </c>
      <c r="E12" s="12" t="s">
        <v>12</v>
      </c>
      <c r="F12" s="12" t="s">
        <v>12</v>
      </c>
      <c r="G12" s="13" t="s">
        <v>35</v>
      </c>
      <c r="H12" s="8">
        <v>0</v>
      </c>
      <c r="I12" s="9">
        <v>0</v>
      </c>
      <c r="J12" s="9">
        <v>0</v>
      </c>
    </row>
    <row r="13" spans="1:11" ht="15" customHeight="1" x14ac:dyDescent="0.3">
      <c r="A13" s="15"/>
      <c r="B13" s="10"/>
      <c r="C13" s="14" t="s">
        <v>32</v>
      </c>
      <c r="D13" s="12" t="s">
        <v>12</v>
      </c>
      <c r="E13" s="12" t="s">
        <v>12</v>
      </c>
      <c r="F13" s="12" t="s">
        <v>12</v>
      </c>
      <c r="G13" s="13" t="s">
        <v>37</v>
      </c>
      <c r="H13" s="8">
        <v>3034945</v>
      </c>
      <c r="I13" s="9">
        <v>2700733.36</v>
      </c>
      <c r="J13" s="9">
        <v>2282644.9</v>
      </c>
    </row>
    <row r="14" spans="1:11" ht="15" customHeight="1" x14ac:dyDescent="0.3">
      <c r="A14" s="15"/>
      <c r="B14" s="10"/>
      <c r="C14" s="16" t="s">
        <v>34</v>
      </c>
      <c r="D14" s="17" t="s">
        <v>12</v>
      </c>
      <c r="E14" s="17" t="s">
        <v>12</v>
      </c>
      <c r="F14" s="17" t="s">
        <v>12</v>
      </c>
      <c r="G14" s="18" t="s">
        <v>66</v>
      </c>
      <c r="H14" s="8">
        <v>960000</v>
      </c>
      <c r="I14" s="9">
        <v>290000</v>
      </c>
      <c r="J14" s="9">
        <v>0</v>
      </c>
    </row>
    <row r="15" spans="1:11" ht="15.9" customHeight="1" x14ac:dyDescent="0.3">
      <c r="A15" s="15"/>
      <c r="B15" s="19" t="s">
        <v>46</v>
      </c>
      <c r="C15" s="20"/>
      <c r="D15" s="20"/>
      <c r="E15" s="20"/>
      <c r="F15" s="20"/>
      <c r="G15" s="21"/>
      <c r="H15" s="22">
        <f>+SUM(H4:H14)</f>
        <v>7465700</v>
      </c>
      <c r="I15" s="23">
        <f>+SUM(I4:I14)</f>
        <v>7067716.9000000004</v>
      </c>
      <c r="J15" s="23">
        <f>+SUM(J4:J14)</f>
        <v>5825723.1399999997</v>
      </c>
    </row>
    <row r="16" spans="1:11" ht="15" customHeight="1" x14ac:dyDescent="0.3">
      <c r="A16" s="24"/>
      <c r="B16" s="25" t="s">
        <v>47</v>
      </c>
      <c r="C16" s="11" t="s">
        <v>11</v>
      </c>
      <c r="D16" s="12" t="s">
        <v>12</v>
      </c>
      <c r="E16" s="12" t="s">
        <v>12</v>
      </c>
      <c r="F16" s="12" t="s">
        <v>12</v>
      </c>
      <c r="G16" s="13" t="s">
        <v>60</v>
      </c>
      <c r="H16" s="8">
        <v>0</v>
      </c>
      <c r="I16" s="9">
        <v>0</v>
      </c>
      <c r="J16" s="9">
        <v>0</v>
      </c>
      <c r="K16" s="26"/>
    </row>
    <row r="17" spans="1:11" ht="15" customHeight="1" x14ac:dyDescent="0.3">
      <c r="A17" s="24"/>
      <c r="B17" s="10"/>
      <c r="C17" s="11" t="s">
        <v>14</v>
      </c>
      <c r="D17" s="12" t="s">
        <v>12</v>
      </c>
      <c r="E17" s="12" t="s">
        <v>12</v>
      </c>
      <c r="F17" s="12" t="s">
        <v>12</v>
      </c>
      <c r="G17" s="13" t="s">
        <v>61</v>
      </c>
      <c r="H17" s="8">
        <v>14890</v>
      </c>
      <c r="I17" s="9">
        <v>14890</v>
      </c>
      <c r="J17" s="9">
        <v>4660.5200000000004</v>
      </c>
      <c r="K17" s="27"/>
    </row>
    <row r="18" spans="1:11" ht="15" customHeight="1" x14ac:dyDescent="0.3">
      <c r="A18" s="24"/>
      <c r="B18" s="10"/>
      <c r="C18" s="14" t="s">
        <v>16</v>
      </c>
      <c r="D18" s="12" t="s">
        <v>12</v>
      </c>
      <c r="E18" s="12" t="s">
        <v>12</v>
      </c>
      <c r="F18" s="12" t="s">
        <v>12</v>
      </c>
      <c r="G18" s="13" t="s">
        <v>62</v>
      </c>
      <c r="H18" s="8">
        <v>600</v>
      </c>
      <c r="I18" s="9">
        <v>600</v>
      </c>
      <c r="J18" s="9">
        <v>233.5</v>
      </c>
      <c r="K18" s="27"/>
    </row>
    <row r="19" spans="1:11" ht="15" customHeight="1" x14ac:dyDescent="0.3">
      <c r="A19" s="24"/>
      <c r="B19" s="10"/>
      <c r="C19" s="14" t="s">
        <v>18</v>
      </c>
      <c r="D19" s="12" t="s">
        <v>12</v>
      </c>
      <c r="E19" s="12" t="s">
        <v>12</v>
      </c>
      <c r="F19" s="12" t="s">
        <v>12</v>
      </c>
      <c r="G19" s="13" t="s">
        <v>23</v>
      </c>
      <c r="H19" s="8">
        <v>0</v>
      </c>
      <c r="I19" s="9">
        <v>0</v>
      </c>
      <c r="J19" s="9">
        <v>0</v>
      </c>
      <c r="K19" s="27"/>
    </row>
    <row r="20" spans="1:11" ht="15" customHeight="1" x14ac:dyDescent="0.3">
      <c r="A20" s="24"/>
      <c r="B20" s="10"/>
      <c r="C20" s="14" t="s">
        <v>20</v>
      </c>
      <c r="D20" s="12" t="s">
        <v>12</v>
      </c>
      <c r="E20" s="12" t="s">
        <v>12</v>
      </c>
      <c r="F20" s="12" t="s">
        <v>12</v>
      </c>
      <c r="G20" s="13" t="s">
        <v>63</v>
      </c>
      <c r="H20" s="8">
        <v>0</v>
      </c>
      <c r="I20" s="9">
        <v>0</v>
      </c>
      <c r="J20" s="9">
        <v>0</v>
      </c>
    </row>
    <row r="21" spans="1:11" ht="15" customHeight="1" x14ac:dyDescent="0.3">
      <c r="A21" s="24"/>
      <c r="B21" s="10"/>
      <c r="C21" s="14" t="s">
        <v>22</v>
      </c>
      <c r="D21" s="12" t="s">
        <v>12</v>
      </c>
      <c r="E21" s="12" t="s">
        <v>12</v>
      </c>
      <c r="F21" s="12" t="s">
        <v>12</v>
      </c>
      <c r="G21" s="13" t="s">
        <v>64</v>
      </c>
      <c r="H21" s="8">
        <v>3200</v>
      </c>
      <c r="I21" s="9">
        <v>3200</v>
      </c>
      <c r="J21" s="9">
        <v>3011.98</v>
      </c>
    </row>
    <row r="22" spans="1:11" ht="15" customHeight="1" x14ac:dyDescent="0.3">
      <c r="A22" s="24"/>
      <c r="B22" s="10"/>
      <c r="C22" s="14" t="s">
        <v>26</v>
      </c>
      <c r="D22" s="12" t="s">
        <v>12</v>
      </c>
      <c r="E22" s="12" t="s">
        <v>12</v>
      </c>
      <c r="F22" s="12" t="s">
        <v>12</v>
      </c>
      <c r="G22" s="13" t="s">
        <v>65</v>
      </c>
      <c r="H22" s="8">
        <v>0</v>
      </c>
      <c r="I22" s="9">
        <v>0</v>
      </c>
      <c r="J22" s="9">
        <v>0</v>
      </c>
    </row>
    <row r="23" spans="1:11" ht="15" customHeight="1" x14ac:dyDescent="0.3">
      <c r="A23" s="24"/>
      <c r="B23" s="10"/>
      <c r="C23" s="14" t="s">
        <v>28</v>
      </c>
      <c r="D23" s="12" t="s">
        <v>12</v>
      </c>
      <c r="E23" s="12" t="s">
        <v>12</v>
      </c>
      <c r="F23" s="12" t="s">
        <v>12</v>
      </c>
      <c r="G23" s="13" t="s">
        <v>33</v>
      </c>
      <c r="H23" s="8">
        <v>0</v>
      </c>
      <c r="I23" s="9">
        <v>0</v>
      </c>
      <c r="J23" s="9">
        <v>0</v>
      </c>
    </row>
    <row r="24" spans="1:11" ht="15" customHeight="1" x14ac:dyDescent="0.3">
      <c r="A24" s="24"/>
      <c r="B24" s="10"/>
      <c r="C24" s="14" t="s">
        <v>30</v>
      </c>
      <c r="D24" s="12" t="s">
        <v>12</v>
      </c>
      <c r="E24" s="12" t="s">
        <v>12</v>
      </c>
      <c r="F24" s="12" t="s">
        <v>12</v>
      </c>
      <c r="G24" s="13" t="s">
        <v>35</v>
      </c>
      <c r="H24" s="8">
        <v>0</v>
      </c>
      <c r="I24" s="9">
        <v>0</v>
      </c>
      <c r="J24" s="9">
        <v>0</v>
      </c>
    </row>
    <row r="25" spans="1:11" ht="15" customHeight="1" x14ac:dyDescent="0.3">
      <c r="A25" s="24"/>
      <c r="B25" s="10"/>
      <c r="C25" s="14" t="s">
        <v>32</v>
      </c>
      <c r="D25" s="12" t="s">
        <v>12</v>
      </c>
      <c r="E25" s="12" t="s">
        <v>12</v>
      </c>
      <c r="F25" s="12" t="s">
        <v>12</v>
      </c>
      <c r="G25" s="13" t="s">
        <v>37</v>
      </c>
      <c r="H25" s="8">
        <v>72000</v>
      </c>
      <c r="I25" s="9">
        <v>72000</v>
      </c>
      <c r="J25" s="9">
        <v>47332.01</v>
      </c>
    </row>
    <row r="26" spans="1:11" ht="15" customHeight="1" x14ac:dyDescent="0.3">
      <c r="A26" s="24"/>
      <c r="B26" s="10"/>
      <c r="C26" s="16" t="s">
        <v>34</v>
      </c>
      <c r="D26" s="17" t="s">
        <v>12</v>
      </c>
      <c r="E26" s="17" t="s">
        <v>12</v>
      </c>
      <c r="F26" s="17" t="s">
        <v>12</v>
      </c>
      <c r="G26" s="18" t="s">
        <v>66</v>
      </c>
      <c r="H26" s="8">
        <v>0</v>
      </c>
      <c r="I26" s="9">
        <v>0</v>
      </c>
      <c r="J26" s="9">
        <v>0</v>
      </c>
    </row>
    <row r="27" spans="1:11" ht="15.9" customHeight="1" x14ac:dyDescent="0.3">
      <c r="A27" s="24"/>
      <c r="B27" s="28" t="s">
        <v>48</v>
      </c>
      <c r="C27" s="20"/>
      <c r="D27" s="20"/>
      <c r="E27" s="20"/>
      <c r="F27" s="20"/>
      <c r="G27" s="21"/>
      <c r="H27" s="22">
        <f>+SUM(H16:H26)</f>
        <v>90690</v>
      </c>
      <c r="I27" s="23">
        <f>+SUM(I16:I26)</f>
        <v>90690</v>
      </c>
      <c r="J27" s="23">
        <f>+SUM(J16:J26)</f>
        <v>55238.01</v>
      </c>
    </row>
    <row r="28" spans="1:11" ht="15" customHeight="1" x14ac:dyDescent="0.3">
      <c r="A28" s="24"/>
      <c r="B28" s="29" t="s">
        <v>49</v>
      </c>
      <c r="C28" s="11" t="s">
        <v>11</v>
      </c>
      <c r="D28" s="12" t="s">
        <v>12</v>
      </c>
      <c r="E28" s="12" t="s">
        <v>12</v>
      </c>
      <c r="F28" s="12" t="s">
        <v>12</v>
      </c>
      <c r="G28" s="13" t="s">
        <v>60</v>
      </c>
      <c r="H28" s="8">
        <v>924500</v>
      </c>
      <c r="I28" s="9">
        <v>909500</v>
      </c>
      <c r="J28" s="9">
        <v>544366.25000000012</v>
      </c>
    </row>
    <row r="29" spans="1:11" ht="15" customHeight="1" x14ac:dyDescent="0.3">
      <c r="A29" s="24"/>
      <c r="B29" s="10"/>
      <c r="C29" s="11" t="s">
        <v>14</v>
      </c>
      <c r="D29" s="12" t="s">
        <v>12</v>
      </c>
      <c r="E29" s="12" t="s">
        <v>12</v>
      </c>
      <c r="F29" s="12" t="s">
        <v>12</v>
      </c>
      <c r="G29" s="13" t="s">
        <v>61</v>
      </c>
      <c r="H29" s="8">
        <v>503950</v>
      </c>
      <c r="I29" s="9">
        <v>558950</v>
      </c>
      <c r="J29" s="9">
        <v>378325.88</v>
      </c>
    </row>
    <row r="30" spans="1:11" ht="15" customHeight="1" x14ac:dyDescent="0.3">
      <c r="A30" s="24"/>
      <c r="B30" s="10"/>
      <c r="C30" s="14" t="s">
        <v>16</v>
      </c>
      <c r="D30" s="12" t="s">
        <v>12</v>
      </c>
      <c r="E30" s="12" t="s">
        <v>12</v>
      </c>
      <c r="F30" s="12" t="s">
        <v>12</v>
      </c>
      <c r="G30" s="13" t="s">
        <v>62</v>
      </c>
      <c r="H30" s="8">
        <v>17900</v>
      </c>
      <c r="I30" s="9">
        <v>42900</v>
      </c>
      <c r="J30" s="9">
        <v>35060.879999999997</v>
      </c>
    </row>
    <row r="31" spans="1:11" ht="15" customHeight="1" x14ac:dyDescent="0.3">
      <c r="A31" s="24"/>
      <c r="B31" s="10"/>
      <c r="C31" s="14" t="s">
        <v>18</v>
      </c>
      <c r="D31" s="12" t="s">
        <v>12</v>
      </c>
      <c r="E31" s="12" t="s">
        <v>12</v>
      </c>
      <c r="F31" s="12" t="s">
        <v>12</v>
      </c>
      <c r="G31" s="13" t="s">
        <v>23</v>
      </c>
      <c r="H31" s="8">
        <v>0</v>
      </c>
      <c r="I31" s="9">
        <v>0</v>
      </c>
      <c r="J31" s="9">
        <v>0</v>
      </c>
    </row>
    <row r="32" spans="1:11" ht="15" customHeight="1" x14ac:dyDescent="0.3">
      <c r="A32" s="24"/>
      <c r="B32" s="10"/>
      <c r="C32" s="14" t="s">
        <v>20</v>
      </c>
      <c r="D32" s="12" t="s">
        <v>12</v>
      </c>
      <c r="E32" s="12" t="s">
        <v>12</v>
      </c>
      <c r="F32" s="12" t="s">
        <v>12</v>
      </c>
      <c r="G32" s="13" t="s">
        <v>63</v>
      </c>
      <c r="H32" s="8">
        <v>375000</v>
      </c>
      <c r="I32" s="9">
        <v>310000</v>
      </c>
      <c r="J32" s="9">
        <v>276994.13</v>
      </c>
    </row>
    <row r="33" spans="1:10" ht="15" customHeight="1" x14ac:dyDescent="0.3">
      <c r="A33" s="24"/>
      <c r="B33" s="10"/>
      <c r="C33" s="14" t="s">
        <v>22</v>
      </c>
      <c r="D33" s="12" t="s">
        <v>12</v>
      </c>
      <c r="E33" s="12" t="s">
        <v>12</v>
      </c>
      <c r="F33" s="12" t="s">
        <v>12</v>
      </c>
      <c r="G33" s="13" t="s">
        <v>64</v>
      </c>
      <c r="H33" s="8">
        <v>2200</v>
      </c>
      <c r="I33" s="9">
        <v>2200</v>
      </c>
      <c r="J33" s="9">
        <v>260.2</v>
      </c>
    </row>
    <row r="34" spans="1:10" ht="15" customHeight="1" x14ac:dyDescent="0.3">
      <c r="A34" s="24"/>
      <c r="B34" s="10"/>
      <c r="C34" s="14" t="s">
        <v>26</v>
      </c>
      <c r="D34" s="12" t="s">
        <v>12</v>
      </c>
      <c r="E34" s="12" t="s">
        <v>12</v>
      </c>
      <c r="F34" s="12" t="s">
        <v>12</v>
      </c>
      <c r="G34" s="13" t="s">
        <v>65</v>
      </c>
      <c r="H34" s="8">
        <v>80000</v>
      </c>
      <c r="I34" s="9">
        <v>80000</v>
      </c>
      <c r="J34" s="9">
        <v>15040.170000000002</v>
      </c>
    </row>
    <row r="35" spans="1:10" ht="15" customHeight="1" x14ac:dyDescent="0.3">
      <c r="A35" s="24"/>
      <c r="B35" s="10"/>
      <c r="C35" s="14" t="s">
        <v>28</v>
      </c>
      <c r="D35" s="12" t="s">
        <v>12</v>
      </c>
      <c r="E35" s="12" t="s">
        <v>12</v>
      </c>
      <c r="F35" s="12" t="s">
        <v>12</v>
      </c>
      <c r="G35" s="13" t="s">
        <v>33</v>
      </c>
      <c r="H35" s="8">
        <v>0</v>
      </c>
      <c r="I35" s="9">
        <v>0</v>
      </c>
      <c r="J35" s="9">
        <v>0</v>
      </c>
    </row>
    <row r="36" spans="1:10" ht="15" customHeight="1" x14ac:dyDescent="0.3">
      <c r="A36" s="24"/>
      <c r="B36" s="10"/>
      <c r="C36" s="14" t="s">
        <v>30</v>
      </c>
      <c r="D36" s="12" t="s">
        <v>12</v>
      </c>
      <c r="E36" s="12" t="s">
        <v>12</v>
      </c>
      <c r="F36" s="12" t="s">
        <v>12</v>
      </c>
      <c r="G36" s="13" t="s">
        <v>35</v>
      </c>
      <c r="H36" s="8">
        <v>1500</v>
      </c>
      <c r="I36" s="9">
        <v>1500</v>
      </c>
      <c r="J36" s="9">
        <v>112.18</v>
      </c>
    </row>
    <row r="37" spans="1:10" ht="15" customHeight="1" x14ac:dyDescent="0.3">
      <c r="A37" s="24"/>
      <c r="B37" s="10"/>
      <c r="C37" s="14" t="s">
        <v>32</v>
      </c>
      <c r="D37" s="12" t="s">
        <v>12</v>
      </c>
      <c r="E37" s="12" t="s">
        <v>12</v>
      </c>
      <c r="F37" s="12" t="s">
        <v>12</v>
      </c>
      <c r="G37" s="13" t="s">
        <v>37</v>
      </c>
      <c r="H37" s="8">
        <v>600000</v>
      </c>
      <c r="I37" s="9">
        <v>600000</v>
      </c>
      <c r="J37" s="9">
        <v>10348.799999999999</v>
      </c>
    </row>
    <row r="38" spans="1:10" ht="15.9" customHeight="1" x14ac:dyDescent="0.3">
      <c r="A38" s="24"/>
      <c r="B38" s="30"/>
      <c r="C38" s="16" t="s">
        <v>34</v>
      </c>
      <c r="D38" s="17" t="s">
        <v>12</v>
      </c>
      <c r="E38" s="17" t="s">
        <v>12</v>
      </c>
      <c r="F38" s="17" t="s">
        <v>12</v>
      </c>
      <c r="G38" s="18" t="s">
        <v>66</v>
      </c>
      <c r="H38" s="8">
        <v>0</v>
      </c>
      <c r="I38" s="9">
        <v>0</v>
      </c>
      <c r="J38" s="9">
        <v>0</v>
      </c>
    </row>
    <row r="39" spans="1:10" ht="15.9" customHeight="1" x14ac:dyDescent="0.3">
      <c r="A39" s="31"/>
      <c r="B39" s="19" t="s">
        <v>50</v>
      </c>
      <c r="C39" s="20"/>
      <c r="D39" s="20"/>
      <c r="E39" s="20"/>
      <c r="F39" s="20"/>
      <c r="G39" s="21"/>
      <c r="H39" s="22">
        <f>+SUM(H28:H38)</f>
        <v>2505050</v>
      </c>
      <c r="I39" s="23">
        <f>+SUM(I28:I38)</f>
        <v>2505050</v>
      </c>
      <c r="J39" s="23">
        <f>+SUM(J28:J38)</f>
        <v>1260508.49</v>
      </c>
    </row>
    <row r="40" spans="1:10" ht="15.9" customHeight="1" thickBot="1" x14ac:dyDescent="0.35">
      <c r="A40" s="89" t="s">
        <v>51</v>
      </c>
      <c r="B40" s="89"/>
      <c r="C40" s="90"/>
      <c r="D40" s="90"/>
      <c r="E40" s="90"/>
      <c r="F40" s="90"/>
      <c r="G40" s="90"/>
      <c r="H40" s="32">
        <f>H39+H27+H15</f>
        <v>10061440</v>
      </c>
      <c r="I40" s="32">
        <f t="shared" ref="I40:J40" si="0">I39+I27+I15</f>
        <v>9663456.9000000004</v>
      </c>
      <c r="J40" s="32">
        <f t="shared" si="0"/>
        <v>7141469.6399999997</v>
      </c>
    </row>
    <row r="41" spans="1:10" ht="15" customHeight="1" x14ac:dyDescent="0.3">
      <c r="A41" s="24"/>
    </row>
    <row r="42" spans="1:10" ht="15" customHeight="1" x14ac:dyDescent="0.3">
      <c r="A42" s="24"/>
      <c r="I42" s="42"/>
    </row>
    <row r="43" spans="1:10" ht="15" customHeight="1" x14ac:dyDescent="0.3">
      <c r="A43" s="24"/>
      <c r="H43" s="42"/>
      <c r="J43" s="42"/>
    </row>
    <row r="44" spans="1:10" ht="15" customHeight="1" x14ac:dyDescent="0.3">
      <c r="A44" s="24"/>
    </row>
    <row r="45" spans="1:10" ht="15" customHeight="1" x14ac:dyDescent="0.3">
      <c r="A45" s="24"/>
    </row>
    <row r="46" spans="1:10" ht="15" customHeight="1" x14ac:dyDescent="0.3">
      <c r="A46" s="24"/>
    </row>
    <row r="47" spans="1:10" ht="15" customHeight="1" x14ac:dyDescent="0.3">
      <c r="A47" s="24"/>
    </row>
    <row r="48" spans="1:10" ht="15" customHeight="1" x14ac:dyDescent="0.3">
      <c r="A48" s="24"/>
    </row>
    <row r="49" spans="1:1" ht="15" customHeight="1" x14ac:dyDescent="0.3">
      <c r="A49" s="24"/>
    </row>
    <row r="50" spans="1:1" ht="15" customHeight="1" x14ac:dyDescent="0.3">
      <c r="A50" s="24"/>
    </row>
    <row r="51" spans="1:1" ht="15" customHeight="1" x14ac:dyDescent="0.3">
      <c r="A51" s="24"/>
    </row>
    <row r="52" spans="1:1" ht="15" customHeight="1" x14ac:dyDescent="0.3">
      <c r="A52" s="24"/>
    </row>
    <row r="53" spans="1:1" ht="15" customHeight="1" x14ac:dyDescent="0.3">
      <c r="A53" s="24"/>
    </row>
    <row r="54" spans="1:1" ht="15" customHeight="1" x14ac:dyDescent="0.3">
      <c r="A54" s="24"/>
    </row>
    <row r="55" spans="1:1" ht="15" customHeight="1" x14ac:dyDescent="0.3">
      <c r="A55" s="24"/>
    </row>
    <row r="56" spans="1:1" ht="15" customHeight="1" x14ac:dyDescent="0.3">
      <c r="A56" s="24"/>
    </row>
    <row r="57" spans="1:1" ht="15" customHeight="1" x14ac:dyDescent="0.3">
      <c r="A57" s="24"/>
    </row>
    <row r="58" spans="1:1" ht="15" customHeight="1" x14ac:dyDescent="0.3">
      <c r="A58" s="24"/>
    </row>
    <row r="59" spans="1:1" ht="15" customHeight="1" x14ac:dyDescent="0.3">
      <c r="A59" s="24"/>
    </row>
    <row r="60" spans="1:1" ht="15" customHeight="1" x14ac:dyDescent="0.3">
      <c r="A60" s="24"/>
    </row>
    <row r="61" spans="1:1" ht="15" customHeight="1" x14ac:dyDescent="0.3">
      <c r="A61" s="24"/>
    </row>
    <row r="62" spans="1:1" ht="15" customHeight="1" x14ac:dyDescent="0.3">
      <c r="A62" s="24"/>
    </row>
    <row r="63" spans="1:1" ht="15" customHeight="1" x14ac:dyDescent="0.3">
      <c r="A63" s="24"/>
    </row>
    <row r="64" spans="1:1" ht="15" customHeight="1" x14ac:dyDescent="0.3">
      <c r="A64" s="24"/>
    </row>
    <row r="65" spans="1:1" ht="15" customHeight="1" x14ac:dyDescent="0.3">
      <c r="A65" s="24"/>
    </row>
    <row r="66" spans="1:1" ht="15" customHeight="1" x14ac:dyDescent="0.3">
      <c r="A66" s="24"/>
    </row>
    <row r="67" spans="1:1" ht="15" customHeight="1" x14ac:dyDescent="0.3">
      <c r="A67" s="24"/>
    </row>
    <row r="68" spans="1:1" ht="15" customHeight="1" x14ac:dyDescent="0.3">
      <c r="A68" s="24"/>
    </row>
    <row r="69" spans="1:1" ht="15" customHeight="1" x14ac:dyDescent="0.3">
      <c r="A69" s="24"/>
    </row>
    <row r="70" spans="1:1" ht="15" customHeight="1" x14ac:dyDescent="0.3">
      <c r="A70" s="24"/>
    </row>
    <row r="71" spans="1:1" ht="15" customHeight="1" x14ac:dyDescent="0.3">
      <c r="A71" s="24"/>
    </row>
    <row r="72" spans="1:1" ht="15" customHeight="1" x14ac:dyDescent="0.3">
      <c r="A72" s="24"/>
    </row>
    <row r="74" spans="1:1" ht="16.2" customHeight="1" x14ac:dyDescent="0.3"/>
  </sheetData>
  <mergeCells count="1">
    <mergeCell ref="A1:J1"/>
  </mergeCells>
  <pageMargins left="0.7" right="0.7" top="0.75" bottom="0.75" header="0.3" footer="0.3"/>
  <ignoredErrors>
    <ignoredError sqref="C4:F14 C16:F26 C28:F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33F4-4307-4AED-8BF4-99442C7D9D62}">
  <dimension ref="A1:L17"/>
  <sheetViews>
    <sheetView workbookViewId="0">
      <selection activeCell="D4" sqref="D4"/>
    </sheetView>
  </sheetViews>
  <sheetFormatPr defaultColWidth="20" defaultRowHeight="15" customHeight="1" x14ac:dyDescent="0.3"/>
  <cols>
    <col min="1" max="1" width="17.44140625" style="1" customWidth="1"/>
    <col min="2" max="2" width="15.6640625" style="1" customWidth="1"/>
    <col min="3" max="3" width="29.88671875" style="1" customWidth="1"/>
    <col min="4" max="7" width="12.33203125" style="1" customWidth="1"/>
    <col min="8" max="16384" width="20" style="1"/>
  </cols>
  <sheetData>
    <row r="1" spans="1:12" ht="15" customHeight="1" x14ac:dyDescent="0.3">
      <c r="A1" s="85" t="s">
        <v>67</v>
      </c>
      <c r="B1" s="86"/>
      <c r="C1" s="86"/>
      <c r="D1" s="86"/>
      <c r="E1" s="86"/>
      <c r="F1" s="86"/>
      <c r="G1" s="86"/>
    </row>
    <row r="2" spans="1:12" ht="15" customHeight="1" thickBot="1" x14ac:dyDescent="0.35">
      <c r="G2" s="87" t="s">
        <v>1</v>
      </c>
    </row>
    <row r="3" spans="1:12" ht="32.1" customHeight="1" thickBot="1" x14ac:dyDescent="0.35">
      <c r="A3" s="2" t="s">
        <v>2</v>
      </c>
      <c r="B3" s="2" t="s">
        <v>3</v>
      </c>
      <c r="C3" s="2" t="s">
        <v>7</v>
      </c>
      <c r="D3" s="3" t="s">
        <v>68</v>
      </c>
      <c r="E3" s="3" t="s">
        <v>69</v>
      </c>
      <c r="F3" s="3" t="s">
        <v>70</v>
      </c>
      <c r="G3" s="3" t="s">
        <v>71</v>
      </c>
    </row>
    <row r="4" spans="1:12" ht="15" customHeight="1" x14ac:dyDescent="0.3">
      <c r="A4" s="92" t="s">
        <v>120</v>
      </c>
      <c r="B4" s="4" t="s">
        <v>10</v>
      </c>
      <c r="C4" s="33" t="s">
        <v>72</v>
      </c>
      <c r="D4" s="8">
        <v>56816.4</v>
      </c>
      <c r="E4" s="9">
        <v>5869780.6899999995</v>
      </c>
      <c r="F4" s="9">
        <v>5825723.1399999997</v>
      </c>
      <c r="G4" s="34">
        <v>100873.95000000019</v>
      </c>
      <c r="H4" s="88"/>
      <c r="I4" s="88"/>
      <c r="J4" s="88"/>
    </row>
    <row r="5" spans="1:12" ht="15" customHeight="1" x14ac:dyDescent="0.3">
      <c r="A5" s="38"/>
      <c r="B5" s="10"/>
      <c r="C5" s="13" t="s">
        <v>73</v>
      </c>
      <c r="D5" s="36">
        <v>4255.22</v>
      </c>
      <c r="E5" s="37">
        <v>546160.71</v>
      </c>
      <c r="F5" s="37">
        <v>546160.71</v>
      </c>
      <c r="G5" s="9">
        <v>4255.2199999999721</v>
      </c>
      <c r="H5" s="88"/>
      <c r="I5" s="88"/>
      <c r="J5" s="88"/>
      <c r="K5" s="88"/>
      <c r="L5" s="88"/>
    </row>
    <row r="6" spans="1:12" ht="15" customHeight="1" x14ac:dyDescent="0.3">
      <c r="A6" s="38"/>
      <c r="B6" s="125" t="s">
        <v>46</v>
      </c>
      <c r="C6" s="128"/>
      <c r="D6" s="23">
        <f>+D4+D5</f>
        <v>61071.62</v>
      </c>
      <c r="E6" s="23">
        <f>+E4+E5</f>
        <v>6415941.3999999994</v>
      </c>
      <c r="F6" s="23">
        <f>+F4+F5</f>
        <v>6371883.8499999996</v>
      </c>
      <c r="G6" s="23">
        <f>+G4+G5</f>
        <v>105129.17000000016</v>
      </c>
      <c r="H6" s="88"/>
      <c r="I6" s="88"/>
      <c r="J6" s="88"/>
    </row>
    <row r="7" spans="1:12" ht="15" customHeight="1" x14ac:dyDescent="0.3">
      <c r="A7" s="31"/>
      <c r="B7" s="25" t="s">
        <v>47</v>
      </c>
      <c r="C7" s="33" t="s">
        <v>72</v>
      </c>
      <c r="D7" s="8">
        <v>1172.3</v>
      </c>
      <c r="E7" s="9">
        <v>54953.43</v>
      </c>
      <c r="F7" s="9">
        <v>55238.01</v>
      </c>
      <c r="G7" s="34">
        <v>887.72000000000116</v>
      </c>
      <c r="H7" s="88"/>
      <c r="I7" s="88"/>
      <c r="J7" s="88"/>
    </row>
    <row r="8" spans="1:12" ht="15" customHeight="1" x14ac:dyDescent="0.3">
      <c r="A8" s="31"/>
      <c r="B8" s="10"/>
      <c r="C8" s="13" t="s">
        <v>73</v>
      </c>
      <c r="D8" s="36">
        <v>0</v>
      </c>
      <c r="E8" s="37">
        <v>0</v>
      </c>
      <c r="F8" s="37">
        <v>0</v>
      </c>
      <c r="G8" s="9">
        <v>0</v>
      </c>
      <c r="H8" s="88"/>
      <c r="I8" s="88"/>
      <c r="J8" s="88"/>
    </row>
    <row r="9" spans="1:12" ht="15" customHeight="1" x14ac:dyDescent="0.3">
      <c r="A9" s="31"/>
      <c r="B9" s="129" t="s">
        <v>48</v>
      </c>
      <c r="C9" s="128"/>
      <c r="D9" s="23">
        <f>+D7+D8</f>
        <v>1172.3</v>
      </c>
      <c r="E9" s="23">
        <f>+E7+E8</f>
        <v>54953.43</v>
      </c>
      <c r="F9" s="23">
        <f>+F7+F8</f>
        <v>55238.01</v>
      </c>
      <c r="G9" s="23">
        <f>+G7+G8</f>
        <v>887.72000000000116</v>
      </c>
      <c r="H9" s="88"/>
      <c r="I9" s="88"/>
      <c r="J9" s="88"/>
    </row>
    <row r="10" spans="1:12" ht="15" customHeight="1" x14ac:dyDescent="0.3">
      <c r="A10" s="31"/>
      <c r="B10" s="29" t="s">
        <v>49</v>
      </c>
      <c r="C10" s="33" t="s">
        <v>72</v>
      </c>
      <c r="D10" s="8">
        <v>257213.5</v>
      </c>
      <c r="E10" s="9">
        <v>1262164.54</v>
      </c>
      <c r="F10" s="9">
        <v>1260508.49</v>
      </c>
      <c r="G10" s="34">
        <v>258869.55000000005</v>
      </c>
      <c r="H10" s="88"/>
      <c r="I10" s="88"/>
      <c r="J10" s="88"/>
    </row>
    <row r="11" spans="1:12" ht="15" customHeight="1" x14ac:dyDescent="0.3">
      <c r="A11" s="31"/>
      <c r="B11" s="10"/>
      <c r="C11" s="12" t="s">
        <v>73</v>
      </c>
      <c r="D11" s="36">
        <v>0</v>
      </c>
      <c r="E11" s="37">
        <v>0</v>
      </c>
      <c r="F11" s="37">
        <v>0</v>
      </c>
      <c r="G11" s="9">
        <v>0</v>
      </c>
      <c r="H11" s="88"/>
      <c r="I11" s="88"/>
      <c r="J11" s="88"/>
    </row>
    <row r="12" spans="1:12" ht="15" customHeight="1" x14ac:dyDescent="0.3">
      <c r="A12" s="31"/>
      <c r="B12" s="125" t="s">
        <v>50</v>
      </c>
      <c r="C12" s="128"/>
      <c r="D12" s="23">
        <f>+D10+D11</f>
        <v>257213.5</v>
      </c>
      <c r="E12" s="23">
        <f>+E10+E11</f>
        <v>1262164.54</v>
      </c>
      <c r="F12" s="23">
        <f>+F10+F11</f>
        <v>1260508.49</v>
      </c>
      <c r="G12" s="23">
        <f>+G10+G11</f>
        <v>258869.55000000005</v>
      </c>
      <c r="H12" s="88"/>
      <c r="I12" s="88"/>
      <c r="J12" s="88"/>
    </row>
    <row r="13" spans="1:12" ht="15.9" customHeight="1" thickBot="1" x14ac:dyDescent="0.35">
      <c r="A13" s="89" t="s">
        <v>51</v>
      </c>
      <c r="B13" s="89"/>
      <c r="C13" s="90"/>
      <c r="D13" s="39">
        <f>D12+D9+D6</f>
        <v>319457.42</v>
      </c>
      <c r="E13" s="39">
        <f t="shared" ref="E13:G13" si="0">E12+E9+E6</f>
        <v>7733059.3699999992</v>
      </c>
      <c r="F13" s="39">
        <f t="shared" si="0"/>
        <v>7687630.3499999996</v>
      </c>
      <c r="G13" s="39">
        <f t="shared" si="0"/>
        <v>364886.44000000018</v>
      </c>
    </row>
    <row r="14" spans="1:12" ht="13.2" x14ac:dyDescent="0.3">
      <c r="A14" s="24"/>
    </row>
    <row r="15" spans="1:12" ht="13.2" x14ac:dyDescent="0.3">
      <c r="A15" s="24"/>
      <c r="D15" s="42"/>
    </row>
    <row r="16" spans="1:12" ht="13.2" x14ac:dyDescent="0.3">
      <c r="D16" s="42"/>
      <c r="G16" s="42"/>
    </row>
    <row r="17" spans="4:4" ht="13.2" x14ac:dyDescent="0.3">
      <c r="D17" s="42"/>
    </row>
  </sheetData>
  <mergeCells count="3">
    <mergeCell ref="B6:C6"/>
    <mergeCell ref="B9:C9"/>
    <mergeCell ref="B12:C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6174-5560-4783-9AC7-88E4C4D5C3AB}">
  <dimension ref="A1:K29"/>
  <sheetViews>
    <sheetView workbookViewId="0">
      <selection activeCell="I1" sqref="I1"/>
    </sheetView>
  </sheetViews>
  <sheetFormatPr defaultColWidth="20" defaultRowHeight="13.2" x14ac:dyDescent="0.3"/>
  <cols>
    <col min="1" max="1" width="17.44140625" style="50" customWidth="1"/>
    <col min="2" max="2" width="18.109375" style="50" bestFit="1" customWidth="1"/>
    <col min="3" max="3" width="6.88671875" style="50" bestFit="1" customWidth="1"/>
    <col min="4" max="5" width="6.33203125" style="50" customWidth="1"/>
    <col min="6" max="6" width="29.88671875" style="50" customWidth="1"/>
    <col min="7" max="9" width="12.33203125" style="50" customWidth="1"/>
    <col min="10" max="11" width="7.6640625" style="50" customWidth="1"/>
    <col min="12" max="16384" width="20" style="50"/>
  </cols>
  <sheetData>
    <row r="1" spans="1:11" ht="15" customHeight="1" x14ac:dyDescent="0.3">
      <c r="A1" s="75" t="s">
        <v>112</v>
      </c>
      <c r="B1" s="76"/>
      <c r="C1" s="76"/>
      <c r="D1" s="76"/>
      <c r="E1" s="76"/>
      <c r="F1" s="76"/>
      <c r="G1" s="76"/>
      <c r="H1" s="76"/>
      <c r="I1" s="76"/>
    </row>
    <row r="2" spans="1:11" ht="15" customHeight="1" thickBot="1" x14ac:dyDescent="0.35">
      <c r="I2" s="77" t="s">
        <v>1</v>
      </c>
    </row>
    <row r="3" spans="1:11" ht="32.1" customHeight="1" thickBot="1" x14ac:dyDescent="0.35">
      <c r="A3" s="51" t="s">
        <v>2</v>
      </c>
      <c r="B3" s="51" t="s">
        <v>3</v>
      </c>
      <c r="C3" s="51" t="s">
        <v>4</v>
      </c>
      <c r="D3" s="52" t="s">
        <v>5</v>
      </c>
      <c r="E3" s="51" t="s">
        <v>6</v>
      </c>
      <c r="F3" s="51" t="s">
        <v>7</v>
      </c>
      <c r="G3" s="52" t="s">
        <v>8</v>
      </c>
      <c r="H3" s="52" t="s">
        <v>9</v>
      </c>
      <c r="I3" s="3" t="s">
        <v>131</v>
      </c>
    </row>
    <row r="4" spans="1:11" ht="15" customHeight="1" x14ac:dyDescent="0.3">
      <c r="A4" s="53" t="s">
        <v>121</v>
      </c>
      <c r="B4" s="98" t="s">
        <v>94</v>
      </c>
      <c r="C4" s="93" t="s">
        <v>11</v>
      </c>
      <c r="D4" s="94" t="s">
        <v>12</v>
      </c>
      <c r="E4" s="94" t="s">
        <v>12</v>
      </c>
      <c r="F4" s="95" t="s">
        <v>13</v>
      </c>
      <c r="G4" s="96">
        <v>0</v>
      </c>
      <c r="H4" s="96">
        <v>0</v>
      </c>
      <c r="I4" s="96">
        <v>0</v>
      </c>
    </row>
    <row r="5" spans="1:11" ht="15" customHeight="1" x14ac:dyDescent="0.3">
      <c r="A5" s="73"/>
      <c r="B5" s="62"/>
      <c r="C5" s="55" t="s">
        <v>14</v>
      </c>
      <c r="D5" s="56" t="s">
        <v>12</v>
      </c>
      <c r="E5" s="56" t="s">
        <v>12</v>
      </c>
      <c r="F5" s="57" t="s">
        <v>15</v>
      </c>
      <c r="G5" s="58">
        <v>0</v>
      </c>
      <c r="H5" s="58">
        <v>0</v>
      </c>
      <c r="I5" s="58">
        <v>0</v>
      </c>
      <c r="J5" s="58"/>
      <c r="K5" s="58"/>
    </row>
    <row r="6" spans="1:11" ht="15" customHeight="1" x14ac:dyDescent="0.3">
      <c r="A6" s="73"/>
      <c r="B6" s="62"/>
      <c r="C6" s="61" t="s">
        <v>16</v>
      </c>
      <c r="D6" s="56" t="s">
        <v>12</v>
      </c>
      <c r="E6" s="56" t="s">
        <v>12</v>
      </c>
      <c r="F6" s="57" t="s">
        <v>17</v>
      </c>
      <c r="G6" s="58">
        <v>0</v>
      </c>
      <c r="H6" s="58">
        <v>0</v>
      </c>
      <c r="I6" s="58">
        <v>0</v>
      </c>
    </row>
    <row r="7" spans="1:11" ht="15" customHeight="1" x14ac:dyDescent="0.3">
      <c r="A7" s="73"/>
      <c r="B7" s="62"/>
      <c r="C7" s="61" t="s">
        <v>18</v>
      </c>
      <c r="D7" s="56" t="s">
        <v>12</v>
      </c>
      <c r="E7" s="56" t="s">
        <v>12</v>
      </c>
      <c r="F7" s="57" t="s">
        <v>19</v>
      </c>
      <c r="G7" s="58">
        <v>0</v>
      </c>
      <c r="H7" s="58">
        <v>0</v>
      </c>
      <c r="I7" s="58">
        <v>0</v>
      </c>
    </row>
    <row r="8" spans="1:11" ht="15" customHeight="1" x14ac:dyDescent="0.3">
      <c r="A8" s="97"/>
      <c r="B8" s="60"/>
      <c r="C8" s="61" t="s">
        <v>20</v>
      </c>
      <c r="D8" s="56" t="s">
        <v>12</v>
      </c>
      <c r="E8" s="56" t="s">
        <v>12</v>
      </c>
      <c r="F8" s="57" t="s">
        <v>21</v>
      </c>
      <c r="G8" s="58">
        <v>0</v>
      </c>
      <c r="H8" s="58">
        <v>0</v>
      </c>
      <c r="I8" s="58">
        <v>0</v>
      </c>
    </row>
    <row r="9" spans="1:11" ht="15" customHeight="1" x14ac:dyDescent="0.3">
      <c r="A9" s="97"/>
      <c r="B9" s="60"/>
      <c r="C9" s="61" t="s">
        <v>22</v>
      </c>
      <c r="D9" s="56" t="s">
        <v>12</v>
      </c>
      <c r="E9" s="56" t="s">
        <v>12</v>
      </c>
      <c r="F9" s="57" t="s">
        <v>23</v>
      </c>
      <c r="G9" s="58">
        <v>0</v>
      </c>
      <c r="H9" s="58">
        <v>1100</v>
      </c>
      <c r="I9" s="58">
        <v>8162.26</v>
      </c>
    </row>
    <row r="10" spans="1:11" ht="15" customHeight="1" x14ac:dyDescent="0.3">
      <c r="A10" s="97"/>
      <c r="B10" s="60"/>
      <c r="C10" s="61"/>
      <c r="D10" s="56"/>
      <c r="E10" s="56"/>
      <c r="F10" s="78" t="s">
        <v>24</v>
      </c>
      <c r="G10" s="58">
        <v>0</v>
      </c>
      <c r="H10" s="58">
        <v>1100</v>
      </c>
      <c r="I10" s="58">
        <v>8162.26</v>
      </c>
    </row>
    <row r="11" spans="1:11" ht="15" customHeight="1" x14ac:dyDescent="0.3">
      <c r="A11" s="97"/>
      <c r="B11" s="60"/>
      <c r="C11" s="61"/>
      <c r="D11" s="56"/>
      <c r="E11" s="56"/>
      <c r="F11" s="79" t="s">
        <v>25</v>
      </c>
      <c r="G11" s="58">
        <v>0</v>
      </c>
      <c r="H11" s="58">
        <v>0</v>
      </c>
      <c r="I11" s="58">
        <v>0</v>
      </c>
    </row>
    <row r="12" spans="1:11" ht="15" customHeight="1" x14ac:dyDescent="0.3">
      <c r="A12" s="97"/>
      <c r="B12" s="60"/>
      <c r="C12" s="61" t="s">
        <v>26</v>
      </c>
      <c r="D12" s="56" t="s">
        <v>12</v>
      </c>
      <c r="E12" s="56" t="s">
        <v>12</v>
      </c>
      <c r="F12" s="57" t="s">
        <v>27</v>
      </c>
      <c r="G12" s="58">
        <v>302276</v>
      </c>
      <c r="H12" s="58">
        <v>302276</v>
      </c>
      <c r="I12" s="58">
        <v>414165.63999999996</v>
      </c>
    </row>
    <row r="13" spans="1:11" ht="15" customHeight="1" x14ac:dyDescent="0.3">
      <c r="A13" s="97"/>
      <c r="B13" s="60"/>
      <c r="C13" s="61" t="s">
        <v>28</v>
      </c>
      <c r="D13" s="56" t="s">
        <v>12</v>
      </c>
      <c r="E13" s="56" t="s">
        <v>12</v>
      </c>
      <c r="F13" s="57" t="s">
        <v>29</v>
      </c>
      <c r="G13" s="58">
        <v>231480</v>
      </c>
      <c r="H13" s="58">
        <v>25000</v>
      </c>
      <c r="I13" s="58">
        <v>13081.08</v>
      </c>
    </row>
    <row r="14" spans="1:11" ht="15" customHeight="1" x14ac:dyDescent="0.3">
      <c r="A14" s="97"/>
      <c r="B14" s="60"/>
      <c r="C14" s="61" t="s">
        <v>30</v>
      </c>
      <c r="D14" s="56" t="s">
        <v>12</v>
      </c>
      <c r="E14" s="56" t="s">
        <v>12</v>
      </c>
      <c r="F14" s="57" t="s">
        <v>31</v>
      </c>
      <c r="G14" s="64">
        <v>0</v>
      </c>
      <c r="H14" s="58">
        <v>0</v>
      </c>
      <c r="I14" s="58">
        <v>0</v>
      </c>
    </row>
    <row r="15" spans="1:11" ht="15" customHeight="1" x14ac:dyDescent="0.3">
      <c r="A15" s="97"/>
      <c r="B15" s="60"/>
      <c r="C15" s="61" t="s">
        <v>32</v>
      </c>
      <c r="D15" s="56" t="s">
        <v>12</v>
      </c>
      <c r="E15" s="56" t="s">
        <v>12</v>
      </c>
      <c r="F15" s="57" t="s">
        <v>33</v>
      </c>
      <c r="G15" s="64">
        <v>680500</v>
      </c>
      <c r="H15" s="58">
        <v>680500</v>
      </c>
      <c r="I15" s="58">
        <v>689940</v>
      </c>
    </row>
    <row r="16" spans="1:11" ht="15" customHeight="1" x14ac:dyDescent="0.3">
      <c r="A16" s="97"/>
      <c r="B16" s="60"/>
      <c r="C16" s="61"/>
      <c r="D16" s="56"/>
      <c r="E16" s="56"/>
      <c r="F16" s="80" t="s">
        <v>24</v>
      </c>
      <c r="G16" s="64">
        <v>650000</v>
      </c>
      <c r="H16" s="58">
        <v>650000</v>
      </c>
      <c r="I16" s="58">
        <v>675000</v>
      </c>
    </row>
    <row r="17" spans="1:11" ht="15" customHeight="1" x14ac:dyDescent="0.3">
      <c r="A17" s="97"/>
      <c r="B17" s="60"/>
      <c r="C17" s="61"/>
      <c r="D17" s="56"/>
      <c r="E17" s="56"/>
      <c r="F17" s="81" t="s">
        <v>25</v>
      </c>
      <c r="G17" s="64">
        <v>0</v>
      </c>
      <c r="H17" s="58">
        <v>0</v>
      </c>
      <c r="I17" s="58">
        <v>0</v>
      </c>
    </row>
    <row r="18" spans="1:11" ht="15" customHeight="1" x14ac:dyDescent="0.3">
      <c r="A18" s="97"/>
      <c r="B18" s="60"/>
      <c r="C18" s="61" t="s">
        <v>34</v>
      </c>
      <c r="D18" s="56" t="s">
        <v>12</v>
      </c>
      <c r="E18" s="56" t="s">
        <v>12</v>
      </c>
      <c r="F18" s="57" t="s">
        <v>35</v>
      </c>
      <c r="G18" s="64">
        <v>0</v>
      </c>
      <c r="H18" s="58">
        <v>0</v>
      </c>
      <c r="I18" s="58">
        <v>0</v>
      </c>
    </row>
    <row r="19" spans="1:11" ht="15" customHeight="1" x14ac:dyDescent="0.3">
      <c r="A19" s="97"/>
      <c r="B19" s="60"/>
      <c r="C19" s="61" t="s">
        <v>36</v>
      </c>
      <c r="D19" s="56" t="s">
        <v>12</v>
      </c>
      <c r="E19" s="56" t="s">
        <v>12</v>
      </c>
      <c r="F19" s="57" t="s">
        <v>37</v>
      </c>
      <c r="G19" s="64">
        <v>600000</v>
      </c>
      <c r="H19" s="58">
        <v>600000</v>
      </c>
      <c r="I19" s="58">
        <v>0</v>
      </c>
    </row>
    <row r="20" spans="1:11" ht="15" customHeight="1" x14ac:dyDescent="0.3">
      <c r="A20" s="97"/>
      <c r="B20" s="60"/>
      <c r="C20" s="61" t="s">
        <v>38</v>
      </c>
      <c r="D20" s="56" t="s">
        <v>12</v>
      </c>
      <c r="E20" s="56" t="s">
        <v>12</v>
      </c>
      <c r="F20" s="57" t="s">
        <v>39</v>
      </c>
      <c r="G20" s="64">
        <v>0</v>
      </c>
      <c r="H20" s="58">
        <v>0</v>
      </c>
      <c r="I20" s="58">
        <v>0</v>
      </c>
    </row>
    <row r="21" spans="1:11" ht="15" customHeight="1" x14ac:dyDescent="0.3">
      <c r="A21" s="97"/>
      <c r="B21" s="60"/>
      <c r="C21" s="61" t="s">
        <v>40</v>
      </c>
      <c r="D21" s="56" t="s">
        <v>12</v>
      </c>
      <c r="E21" s="56" t="s">
        <v>12</v>
      </c>
      <c r="F21" s="57" t="s">
        <v>41</v>
      </c>
      <c r="G21" s="64">
        <v>0</v>
      </c>
      <c r="H21" s="58">
        <v>0</v>
      </c>
      <c r="I21" s="58">
        <v>0</v>
      </c>
    </row>
    <row r="22" spans="1:11" ht="15" customHeight="1" x14ac:dyDescent="0.3">
      <c r="A22" s="97"/>
      <c r="B22" s="60"/>
      <c r="C22" s="61" t="s">
        <v>42</v>
      </c>
      <c r="D22" s="56" t="s">
        <v>12</v>
      </c>
      <c r="E22" s="56" t="s">
        <v>12</v>
      </c>
      <c r="F22" s="57" t="s">
        <v>43</v>
      </c>
      <c r="G22" s="64">
        <v>150</v>
      </c>
      <c r="H22" s="58">
        <v>150</v>
      </c>
      <c r="I22" s="58">
        <v>1424.95</v>
      </c>
    </row>
    <row r="23" spans="1:11" ht="15" customHeight="1" x14ac:dyDescent="0.3">
      <c r="A23" s="97"/>
      <c r="B23" s="60"/>
      <c r="C23" s="66" t="s">
        <v>44</v>
      </c>
      <c r="D23" s="67" t="s">
        <v>12</v>
      </c>
      <c r="E23" s="67" t="s">
        <v>12</v>
      </c>
      <c r="F23" s="68" t="s">
        <v>45</v>
      </c>
      <c r="G23" s="64">
        <v>0</v>
      </c>
      <c r="H23" s="58">
        <v>297490.89</v>
      </c>
      <c r="I23" s="58">
        <v>297490.89</v>
      </c>
      <c r="J23" s="58"/>
      <c r="K23" s="58"/>
    </row>
    <row r="24" spans="1:11" ht="15.9" customHeight="1" x14ac:dyDescent="0.3">
      <c r="A24" s="97"/>
      <c r="B24" s="122" t="s">
        <v>95</v>
      </c>
      <c r="C24" s="123"/>
      <c r="D24" s="123"/>
      <c r="E24" s="123"/>
      <c r="F24" s="124"/>
      <c r="G24" s="70">
        <f>+SUM(G4:G23)-G16-G17-G10-G11</f>
        <v>1814406</v>
      </c>
      <c r="H24" s="70">
        <f>+SUM(H4:H23)-H16-H17-H10-H11</f>
        <v>1906516.8900000001</v>
      </c>
      <c r="I24" s="70">
        <f>+SUM(I4:I23)-I16-I17-I10-I11</f>
        <v>1424264.82</v>
      </c>
    </row>
    <row r="25" spans="1:11" ht="15.9" customHeight="1" thickBot="1" x14ac:dyDescent="0.35">
      <c r="A25" s="82" t="s">
        <v>113</v>
      </c>
      <c r="B25" s="82"/>
      <c r="C25" s="83"/>
      <c r="D25" s="83"/>
      <c r="E25" s="83"/>
      <c r="F25" s="83"/>
      <c r="G25" s="71">
        <f>G24</f>
        <v>1814406</v>
      </c>
      <c r="H25" s="71">
        <f t="shared" ref="H25:I25" si="0">H24</f>
        <v>1906516.8900000001</v>
      </c>
      <c r="I25" s="71">
        <f t="shared" si="0"/>
        <v>1424264.82</v>
      </c>
    </row>
    <row r="27" spans="1:11" x14ac:dyDescent="0.3">
      <c r="H27" s="84"/>
      <c r="I27" s="84"/>
    </row>
    <row r="28" spans="1:11" x14ac:dyDescent="0.3">
      <c r="H28" s="84"/>
    </row>
    <row r="29" spans="1:11" x14ac:dyDescent="0.3">
      <c r="G29" s="84"/>
    </row>
  </sheetData>
  <mergeCells count="1">
    <mergeCell ref="B24:F24"/>
  </mergeCells>
  <pageMargins left="0.7" right="0.7" top="0.75" bottom="0.75" header="0.3" footer="0.3"/>
  <ignoredErrors>
    <ignoredError sqref="C4:E9 C12:E2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0FD2-AF7A-4AFE-9082-4932A12743CF}">
  <dimension ref="A1:K50"/>
  <sheetViews>
    <sheetView workbookViewId="0">
      <selection activeCell="D4" sqref="D4"/>
    </sheetView>
  </sheetViews>
  <sheetFormatPr defaultColWidth="20" defaultRowHeight="13.2" x14ac:dyDescent="0.3"/>
  <cols>
    <col min="1" max="1" width="17.44140625" style="1" customWidth="1"/>
    <col min="2" max="2" width="18.109375" style="1" bestFit="1" customWidth="1"/>
    <col min="3" max="6" width="6.33203125" style="1" customWidth="1"/>
    <col min="7" max="7" width="29.88671875" style="1" customWidth="1"/>
    <col min="8" max="10" width="12.33203125" style="1" customWidth="1"/>
    <col min="11" max="11" width="7.6640625" style="1" customWidth="1"/>
    <col min="12" max="16384" width="20" style="1"/>
  </cols>
  <sheetData>
    <row r="1" spans="1:11" ht="15" customHeight="1" x14ac:dyDescent="0.3">
      <c r="A1" s="85" t="s">
        <v>114</v>
      </c>
      <c r="B1" s="86"/>
      <c r="C1" s="86"/>
      <c r="D1" s="86"/>
      <c r="E1" s="86"/>
      <c r="F1" s="86"/>
      <c r="G1" s="86"/>
      <c r="H1" s="86"/>
      <c r="I1" s="86"/>
      <c r="J1" s="86"/>
    </row>
    <row r="2" spans="1:11" ht="15" customHeight="1" thickBot="1" x14ac:dyDescent="0.35">
      <c r="J2" s="87" t="s">
        <v>1</v>
      </c>
    </row>
    <row r="3" spans="1:11" ht="31.5" customHeight="1" thickBot="1" x14ac:dyDescent="0.35">
      <c r="A3" s="2" t="s">
        <v>2</v>
      </c>
      <c r="B3" s="2" t="s">
        <v>3</v>
      </c>
      <c r="C3" s="2" t="s">
        <v>53</v>
      </c>
      <c r="D3" s="3" t="s">
        <v>54</v>
      </c>
      <c r="E3" s="2" t="s">
        <v>55</v>
      </c>
      <c r="F3" s="2" t="s">
        <v>56</v>
      </c>
      <c r="G3" s="2" t="s">
        <v>7</v>
      </c>
      <c r="H3" s="3" t="s">
        <v>57</v>
      </c>
      <c r="I3" s="3" t="s">
        <v>58</v>
      </c>
      <c r="J3" s="3" t="s">
        <v>59</v>
      </c>
    </row>
    <row r="4" spans="1:11" ht="15" customHeight="1" x14ac:dyDescent="0.3">
      <c r="A4" s="53" t="s">
        <v>121</v>
      </c>
      <c r="B4" s="99" t="s">
        <v>94</v>
      </c>
      <c r="C4" s="5" t="s">
        <v>11</v>
      </c>
      <c r="D4" s="6" t="s">
        <v>12</v>
      </c>
      <c r="E4" s="6" t="s">
        <v>12</v>
      </c>
      <c r="F4" s="6" t="s">
        <v>12</v>
      </c>
      <c r="G4" s="7" t="s">
        <v>60</v>
      </c>
      <c r="H4" s="8">
        <v>529412</v>
      </c>
      <c r="I4" s="9">
        <v>532707.33000000007</v>
      </c>
      <c r="J4" s="9">
        <v>506369.35000000003</v>
      </c>
    </row>
    <row r="5" spans="1:11" ht="15" customHeight="1" x14ac:dyDescent="0.3">
      <c r="A5" s="38"/>
      <c r="B5" s="31"/>
      <c r="C5" s="11" t="s">
        <v>14</v>
      </c>
      <c r="D5" s="12" t="s">
        <v>12</v>
      </c>
      <c r="E5" s="12" t="s">
        <v>12</v>
      </c>
      <c r="F5" s="12" t="s">
        <v>12</v>
      </c>
      <c r="G5" s="13" t="s">
        <v>61</v>
      </c>
      <c r="H5" s="8">
        <v>604034</v>
      </c>
      <c r="I5" s="9">
        <v>648428.43000000005</v>
      </c>
      <c r="J5" s="9">
        <v>518395.2300000001</v>
      </c>
      <c r="K5" s="9"/>
    </row>
    <row r="6" spans="1:11" ht="15" customHeight="1" x14ac:dyDescent="0.3">
      <c r="A6" s="38"/>
      <c r="B6" s="31"/>
      <c r="C6" s="14" t="s">
        <v>16</v>
      </c>
      <c r="D6" s="12" t="s">
        <v>12</v>
      </c>
      <c r="E6" s="12" t="s">
        <v>12</v>
      </c>
      <c r="F6" s="12" t="s">
        <v>12</v>
      </c>
      <c r="G6" s="13" t="s">
        <v>62</v>
      </c>
      <c r="H6" s="8">
        <v>8670</v>
      </c>
      <c r="I6" s="9">
        <v>21670</v>
      </c>
      <c r="J6" s="9">
        <v>18759.48</v>
      </c>
    </row>
    <row r="7" spans="1:11" ht="15" customHeight="1" x14ac:dyDescent="0.3">
      <c r="A7" s="91"/>
      <c r="B7" s="10"/>
      <c r="C7" s="14" t="s">
        <v>18</v>
      </c>
      <c r="D7" s="12" t="s">
        <v>12</v>
      </c>
      <c r="E7" s="12" t="s">
        <v>12</v>
      </c>
      <c r="F7" s="12" t="s">
        <v>12</v>
      </c>
      <c r="G7" s="13" t="s">
        <v>23</v>
      </c>
      <c r="H7" s="8">
        <v>0</v>
      </c>
      <c r="I7" s="9">
        <v>0</v>
      </c>
      <c r="J7" s="9">
        <v>0</v>
      </c>
    </row>
    <row r="8" spans="1:11" ht="15" customHeight="1" x14ac:dyDescent="0.3">
      <c r="A8" s="15"/>
      <c r="B8" s="10"/>
      <c r="C8" s="14" t="s">
        <v>20</v>
      </c>
      <c r="D8" s="12" t="s">
        <v>12</v>
      </c>
      <c r="E8" s="12" t="s">
        <v>12</v>
      </c>
      <c r="F8" s="12" t="s">
        <v>12</v>
      </c>
      <c r="G8" s="13" t="s">
        <v>63</v>
      </c>
      <c r="H8" s="8">
        <v>0</v>
      </c>
      <c r="I8" s="9">
        <v>0</v>
      </c>
      <c r="J8" s="9">
        <v>0</v>
      </c>
    </row>
    <row r="9" spans="1:11" ht="15" customHeight="1" x14ac:dyDescent="0.3">
      <c r="A9" s="15"/>
      <c r="B9" s="10"/>
      <c r="C9" s="14" t="s">
        <v>22</v>
      </c>
      <c r="D9" s="12" t="s">
        <v>12</v>
      </c>
      <c r="E9" s="12" t="s">
        <v>12</v>
      </c>
      <c r="F9" s="12" t="s">
        <v>12</v>
      </c>
      <c r="G9" s="13" t="s">
        <v>64</v>
      </c>
      <c r="H9" s="8">
        <v>8390</v>
      </c>
      <c r="I9" s="9">
        <v>13700</v>
      </c>
      <c r="J9" s="9">
        <v>10403.790000000001</v>
      </c>
    </row>
    <row r="10" spans="1:11" ht="15" customHeight="1" x14ac:dyDescent="0.3">
      <c r="A10" s="15"/>
      <c r="B10" s="10"/>
      <c r="C10" s="14" t="s">
        <v>26</v>
      </c>
      <c r="D10" s="12" t="s">
        <v>12</v>
      </c>
      <c r="E10" s="12" t="s">
        <v>12</v>
      </c>
      <c r="F10" s="12" t="s">
        <v>12</v>
      </c>
      <c r="G10" s="13" t="s">
        <v>65</v>
      </c>
      <c r="H10" s="8">
        <v>9900</v>
      </c>
      <c r="I10" s="9">
        <v>31114.23</v>
      </c>
      <c r="J10" s="9">
        <v>29513.05</v>
      </c>
    </row>
    <row r="11" spans="1:11" ht="15" customHeight="1" x14ac:dyDescent="0.3">
      <c r="A11" s="15"/>
      <c r="B11" s="10"/>
      <c r="C11" s="14" t="s">
        <v>28</v>
      </c>
      <c r="D11" s="12" t="s">
        <v>12</v>
      </c>
      <c r="E11" s="12" t="s">
        <v>12</v>
      </c>
      <c r="F11" s="12" t="s">
        <v>12</v>
      </c>
      <c r="G11" s="13" t="s">
        <v>33</v>
      </c>
      <c r="H11" s="8">
        <v>0</v>
      </c>
      <c r="I11" s="9">
        <v>0</v>
      </c>
      <c r="J11" s="9">
        <v>0</v>
      </c>
    </row>
    <row r="12" spans="1:11" ht="15" customHeight="1" x14ac:dyDescent="0.3">
      <c r="A12" s="15"/>
      <c r="B12" s="10"/>
      <c r="C12" s="14" t="s">
        <v>30</v>
      </c>
      <c r="D12" s="12" t="s">
        <v>12</v>
      </c>
      <c r="E12" s="12" t="s">
        <v>12</v>
      </c>
      <c r="F12" s="12" t="s">
        <v>12</v>
      </c>
      <c r="G12" s="13" t="s">
        <v>35</v>
      </c>
      <c r="H12" s="8">
        <v>0</v>
      </c>
      <c r="I12" s="9">
        <v>0</v>
      </c>
      <c r="J12" s="9">
        <v>0</v>
      </c>
    </row>
    <row r="13" spans="1:11" ht="15" customHeight="1" x14ac:dyDescent="0.3">
      <c r="A13" s="15"/>
      <c r="B13" s="10"/>
      <c r="C13" s="14" t="s">
        <v>32</v>
      </c>
      <c r="D13" s="12" t="s">
        <v>12</v>
      </c>
      <c r="E13" s="12" t="s">
        <v>12</v>
      </c>
      <c r="F13" s="12" t="s">
        <v>12</v>
      </c>
      <c r="G13" s="13" t="s">
        <v>37</v>
      </c>
      <c r="H13" s="8">
        <v>654000</v>
      </c>
      <c r="I13" s="9">
        <v>658896.9</v>
      </c>
      <c r="J13" s="9">
        <v>46023.9</v>
      </c>
    </row>
    <row r="14" spans="1:11" ht="15" customHeight="1" x14ac:dyDescent="0.3">
      <c r="A14" s="15"/>
      <c r="B14" s="10"/>
      <c r="C14" s="16" t="s">
        <v>34</v>
      </c>
      <c r="D14" s="17" t="s">
        <v>12</v>
      </c>
      <c r="E14" s="17" t="s">
        <v>12</v>
      </c>
      <c r="F14" s="17" t="s">
        <v>12</v>
      </c>
      <c r="G14" s="18" t="s">
        <v>66</v>
      </c>
      <c r="H14" s="8">
        <v>0</v>
      </c>
      <c r="I14" s="9">
        <v>0</v>
      </c>
      <c r="J14" s="9">
        <v>0</v>
      </c>
    </row>
    <row r="15" spans="1:11" ht="15.9" customHeight="1" x14ac:dyDescent="0.3">
      <c r="A15" s="15"/>
      <c r="B15" s="125" t="s">
        <v>95</v>
      </c>
      <c r="C15" s="130"/>
      <c r="D15" s="130"/>
      <c r="E15" s="130"/>
      <c r="F15" s="130"/>
      <c r="G15" s="126"/>
      <c r="H15" s="22">
        <f>+SUM(H4:H14)</f>
        <v>1814406</v>
      </c>
      <c r="I15" s="23">
        <f>+SUM(I4:I14)</f>
        <v>1906516.8900000001</v>
      </c>
      <c r="J15" s="23">
        <f>+SUM(J4:J14)</f>
        <v>1129464.8</v>
      </c>
    </row>
    <row r="16" spans="1:11" ht="15.9" customHeight="1" thickBot="1" x14ac:dyDescent="0.35">
      <c r="A16" s="89" t="s">
        <v>113</v>
      </c>
      <c r="B16" s="89"/>
      <c r="C16" s="90"/>
      <c r="D16" s="90"/>
      <c r="E16" s="90"/>
      <c r="F16" s="90"/>
      <c r="G16" s="90"/>
      <c r="H16" s="32">
        <f>H15</f>
        <v>1814406</v>
      </c>
      <c r="I16" s="32">
        <f t="shared" ref="I16:J16" si="0">I15</f>
        <v>1906516.8900000001</v>
      </c>
      <c r="J16" s="32">
        <f t="shared" si="0"/>
        <v>1129464.8</v>
      </c>
    </row>
    <row r="17" spans="1:9" ht="15" customHeight="1" x14ac:dyDescent="0.3">
      <c r="A17" s="24"/>
    </row>
    <row r="18" spans="1:9" ht="15" customHeight="1" x14ac:dyDescent="0.3">
      <c r="A18" s="24"/>
      <c r="I18" s="42"/>
    </row>
    <row r="19" spans="1:9" ht="15" customHeight="1" x14ac:dyDescent="0.3">
      <c r="A19" s="24"/>
    </row>
    <row r="20" spans="1:9" ht="15" customHeight="1" x14ac:dyDescent="0.3">
      <c r="A20" s="24"/>
    </row>
    <row r="21" spans="1:9" ht="15" customHeight="1" x14ac:dyDescent="0.3">
      <c r="A21" s="24"/>
    </row>
    <row r="22" spans="1:9" ht="15" customHeight="1" x14ac:dyDescent="0.3">
      <c r="A22" s="24"/>
    </row>
    <row r="23" spans="1:9" ht="15" customHeight="1" x14ac:dyDescent="0.3">
      <c r="A23" s="24"/>
    </row>
    <row r="24" spans="1:9" ht="15" customHeight="1" x14ac:dyDescent="0.3">
      <c r="A24" s="24"/>
    </row>
    <row r="25" spans="1:9" ht="15" customHeight="1" x14ac:dyDescent="0.3">
      <c r="A25" s="24"/>
    </row>
    <row r="26" spans="1:9" ht="15" customHeight="1" x14ac:dyDescent="0.3">
      <c r="A26" s="24"/>
    </row>
    <row r="27" spans="1:9" ht="15" customHeight="1" x14ac:dyDescent="0.3">
      <c r="A27" s="24"/>
    </row>
    <row r="28" spans="1:9" ht="15" customHeight="1" x14ac:dyDescent="0.3">
      <c r="A28" s="24"/>
    </row>
    <row r="29" spans="1:9" ht="15" customHeight="1" x14ac:dyDescent="0.3">
      <c r="A29" s="24"/>
    </row>
    <row r="30" spans="1:9" ht="15" customHeight="1" x14ac:dyDescent="0.3">
      <c r="A30" s="24"/>
    </row>
    <row r="31" spans="1:9" ht="15" customHeight="1" x14ac:dyDescent="0.3">
      <c r="A31" s="24"/>
    </row>
    <row r="32" spans="1:9" ht="15" customHeight="1" x14ac:dyDescent="0.3">
      <c r="A32" s="24"/>
    </row>
    <row r="33" spans="1:1" ht="15" customHeight="1" x14ac:dyDescent="0.3">
      <c r="A33" s="24"/>
    </row>
    <row r="34" spans="1:1" ht="15" customHeight="1" x14ac:dyDescent="0.3">
      <c r="A34" s="24"/>
    </row>
    <row r="35" spans="1:1" ht="15" customHeight="1" x14ac:dyDescent="0.3">
      <c r="A35" s="24"/>
    </row>
    <row r="36" spans="1:1" ht="15" customHeight="1" x14ac:dyDescent="0.3">
      <c r="A36" s="24"/>
    </row>
    <row r="37" spans="1:1" ht="15" customHeight="1" x14ac:dyDescent="0.3">
      <c r="A37" s="24"/>
    </row>
    <row r="38" spans="1:1" ht="15" customHeight="1" x14ac:dyDescent="0.3">
      <c r="A38" s="24"/>
    </row>
    <row r="39" spans="1:1" ht="15" customHeight="1" x14ac:dyDescent="0.3">
      <c r="A39" s="24"/>
    </row>
    <row r="40" spans="1:1" ht="15" customHeight="1" x14ac:dyDescent="0.3">
      <c r="A40" s="24"/>
    </row>
    <row r="41" spans="1:1" ht="15" customHeight="1" x14ac:dyDescent="0.3">
      <c r="A41" s="24"/>
    </row>
    <row r="42" spans="1:1" ht="15" customHeight="1" x14ac:dyDescent="0.3">
      <c r="A42" s="24"/>
    </row>
    <row r="43" spans="1:1" ht="15" customHeight="1" x14ac:dyDescent="0.3">
      <c r="A43" s="24"/>
    </row>
    <row r="44" spans="1:1" ht="15" customHeight="1" x14ac:dyDescent="0.3">
      <c r="A44" s="24"/>
    </row>
    <row r="45" spans="1:1" ht="15" customHeight="1" x14ac:dyDescent="0.3">
      <c r="A45" s="24"/>
    </row>
    <row r="46" spans="1:1" ht="15" customHeight="1" x14ac:dyDescent="0.3">
      <c r="A46" s="24"/>
    </row>
    <row r="47" spans="1:1" ht="15" customHeight="1" x14ac:dyDescent="0.3">
      <c r="A47" s="24"/>
    </row>
    <row r="48" spans="1:1" ht="15" customHeight="1" x14ac:dyDescent="0.3">
      <c r="A48" s="24"/>
    </row>
    <row r="50" s="1" customFormat="1" ht="16.2" customHeight="1" x14ac:dyDescent="0.3"/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1264-04E6-4927-8EDF-5463A44F4177}">
  <dimension ref="A1:L11"/>
  <sheetViews>
    <sheetView workbookViewId="0">
      <selection activeCell="D4" sqref="D4"/>
    </sheetView>
  </sheetViews>
  <sheetFormatPr defaultColWidth="20" defaultRowHeight="13.2" x14ac:dyDescent="0.3"/>
  <cols>
    <col min="1" max="1" width="17.44140625" style="50" customWidth="1"/>
    <col min="2" max="2" width="18.109375" style="50" bestFit="1" customWidth="1"/>
    <col min="3" max="3" width="29.88671875" style="50" customWidth="1"/>
    <col min="4" max="7" width="12.33203125" style="50" customWidth="1"/>
    <col min="8" max="16384" width="20" style="50"/>
  </cols>
  <sheetData>
    <row r="1" spans="1:12" ht="15" customHeight="1" x14ac:dyDescent="0.3">
      <c r="A1" s="75" t="s">
        <v>115</v>
      </c>
      <c r="B1" s="76"/>
      <c r="C1" s="76"/>
      <c r="D1" s="76"/>
      <c r="E1" s="76"/>
      <c r="F1" s="76"/>
      <c r="G1" s="76"/>
    </row>
    <row r="2" spans="1:12" ht="15" customHeight="1" thickBot="1" x14ac:dyDescent="0.35">
      <c r="G2" s="77" t="s">
        <v>1</v>
      </c>
    </row>
    <row r="3" spans="1:12" ht="32.1" customHeight="1" thickBot="1" x14ac:dyDescent="0.35">
      <c r="A3" s="51" t="s">
        <v>2</v>
      </c>
      <c r="B3" s="51" t="s">
        <v>3</v>
      </c>
      <c r="C3" s="51" t="s">
        <v>7</v>
      </c>
      <c r="D3" s="52" t="s">
        <v>68</v>
      </c>
      <c r="E3" s="52" t="s">
        <v>69</v>
      </c>
      <c r="F3" s="52" t="s">
        <v>70</v>
      </c>
      <c r="G3" s="52" t="s">
        <v>71</v>
      </c>
    </row>
    <row r="4" spans="1:12" ht="15" customHeight="1" x14ac:dyDescent="0.3">
      <c r="A4" s="92" t="s">
        <v>121</v>
      </c>
      <c r="B4" s="104" t="s">
        <v>94</v>
      </c>
      <c r="C4" s="100" t="s">
        <v>72</v>
      </c>
      <c r="D4" s="64">
        <v>297490.89</v>
      </c>
      <c r="E4" s="58">
        <v>1126773.9300000002</v>
      </c>
      <c r="F4" s="58">
        <v>1129464.8</v>
      </c>
      <c r="G4" s="101">
        <f>D4+E4-F4</f>
        <v>294800.02000000025</v>
      </c>
      <c r="H4" s="105"/>
      <c r="I4" s="105"/>
      <c r="J4" s="105"/>
    </row>
    <row r="5" spans="1:12" ht="15" customHeight="1" x14ac:dyDescent="0.3">
      <c r="A5" s="53"/>
      <c r="B5" s="62"/>
      <c r="C5" s="57" t="s">
        <v>73</v>
      </c>
      <c r="D5" s="102">
        <v>0</v>
      </c>
      <c r="E5" s="103">
        <v>0</v>
      </c>
      <c r="F5" s="103">
        <v>0</v>
      </c>
      <c r="G5" s="58">
        <v>0</v>
      </c>
      <c r="H5" s="105"/>
      <c r="I5" s="105"/>
      <c r="J5" s="105"/>
      <c r="K5" s="105"/>
      <c r="L5" s="105"/>
    </row>
    <row r="6" spans="1:12" ht="15.9" customHeight="1" x14ac:dyDescent="0.3">
      <c r="A6" s="53"/>
      <c r="B6" s="122" t="s">
        <v>95</v>
      </c>
      <c r="C6" s="124"/>
      <c r="D6" s="70">
        <f>+D4+D5</f>
        <v>297490.89</v>
      </c>
      <c r="E6" s="70">
        <f>+E4+E5</f>
        <v>1126773.9300000002</v>
      </c>
      <c r="F6" s="70">
        <f>+F4+F5</f>
        <v>1129464.8</v>
      </c>
      <c r="G6" s="70">
        <f>+G4+G5</f>
        <v>294800.02000000025</v>
      </c>
      <c r="H6" s="105"/>
      <c r="I6" s="105"/>
      <c r="J6" s="105"/>
    </row>
    <row r="7" spans="1:12" ht="15.9" customHeight="1" thickBot="1" x14ac:dyDescent="0.35">
      <c r="A7" s="82" t="s">
        <v>113</v>
      </c>
      <c r="B7" s="82"/>
      <c r="C7" s="83"/>
      <c r="D7" s="71">
        <f>D6</f>
        <v>297490.89</v>
      </c>
      <c r="E7" s="71">
        <f t="shared" ref="E7:G7" si="0">E6</f>
        <v>1126773.9300000002</v>
      </c>
      <c r="F7" s="71">
        <f t="shared" si="0"/>
        <v>1129464.8</v>
      </c>
      <c r="G7" s="71">
        <f t="shared" si="0"/>
        <v>294800.02000000025</v>
      </c>
    </row>
    <row r="8" spans="1:12" x14ac:dyDescent="0.3">
      <c r="A8" s="65"/>
    </row>
    <row r="9" spans="1:12" x14ac:dyDescent="0.3">
      <c r="A9" s="65"/>
      <c r="D9" s="84"/>
    </row>
    <row r="10" spans="1:12" x14ac:dyDescent="0.3">
      <c r="D10" s="84"/>
    </row>
    <row r="11" spans="1:12" x14ac:dyDescent="0.3">
      <c r="D11" s="84"/>
      <c r="G11" s="84"/>
    </row>
  </sheetData>
  <mergeCells count="1">
    <mergeCell ref="B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4" ma:contentTypeDescription="Criar um novo documento." ma:contentTypeScope="" ma:versionID="f7d63bd18cb34a02f0236594d7a44eb0">
  <xsd:schema xmlns:xsd="http://www.w3.org/2001/XMLSchema" xmlns:xs="http://www.w3.org/2001/XMLSchema" xmlns:p="http://schemas.microsoft.com/office/2006/metadata/properties" xmlns:ns2="3f05ef69-e35c-4942-a519-59b0c58b4f75" targetNamespace="http://schemas.microsoft.com/office/2006/metadata/properties" ma:root="true" ma:fieldsID="c8b2015f3a69022af35764e4a9b45636" ns2:_="">
    <xsd:import namespace="3f05ef69-e35c-4942-a519-59b0c58b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AF338-4487-4C0F-A764-40FFDE3081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531BAB-28E0-4200-B90C-CB5F9137F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5ef69-e35c-4942-a519-59b0c58b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Mapa_59</vt:lpstr>
      <vt:lpstr>Mapa_60</vt:lpstr>
      <vt:lpstr>Mapa 61</vt:lpstr>
      <vt:lpstr>Mapa_62 </vt:lpstr>
      <vt:lpstr>Mapa_63 </vt:lpstr>
      <vt:lpstr>Mapa_64</vt:lpstr>
      <vt:lpstr>Mapa_65</vt:lpstr>
      <vt:lpstr>Mapa_66</vt:lpstr>
      <vt:lpstr>Mapa_67</vt:lpstr>
      <vt:lpstr>Mapa_68 </vt:lpstr>
      <vt:lpstr>Mapa_69 </vt:lpstr>
      <vt:lpstr>Mapa_70</vt:lpstr>
      <vt:lpstr>Mapa_71</vt:lpstr>
      <vt:lpstr>Mapa_72</vt:lpstr>
      <vt:lpstr>Mapa_73</vt:lpstr>
      <vt:lpstr>Mapa_74</vt:lpstr>
      <vt:lpstr>Mapa_75</vt:lpstr>
      <vt:lpstr>Mapa_76</vt:lpstr>
      <vt:lpstr>Mapa_77</vt:lpstr>
      <vt:lpstr>Mapa_78</vt:lpstr>
      <vt:lpstr>Mapa_79</vt:lpstr>
      <vt:lpstr>Mapa_80</vt:lpstr>
      <vt:lpstr>Mapa_81</vt:lpstr>
      <vt:lpstr>Mapa_82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PM. Carreiro</dc:creator>
  <cp:lastModifiedBy>Nuno MB. Rodrigues</cp:lastModifiedBy>
  <dcterms:created xsi:type="dcterms:W3CDTF">2015-06-05T18:19:34Z</dcterms:created>
  <dcterms:modified xsi:type="dcterms:W3CDTF">2024-06-05T11:56:11Z</dcterms:modified>
</cp:coreProperties>
</file>