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updateLinks="never"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https://govraa.sharepoint.com/sites/OramentoeContaDROT/Documentos Partilhados/General/CONTA 2023/Docs integrantes da Conta_entregues ao TC a/"/>
    </mc:Choice>
  </mc:AlternateContent>
  <xr:revisionPtr revIDLastSave="3446" documentId="8_{8BF1A13C-76EF-49F3-BDFA-95923FC7D29E}" xr6:coauthVersionLast="47" xr6:coauthVersionMax="47" xr10:uidLastSave="{E3BDAC57-2C59-4544-8909-5D032F946F68}"/>
  <bookViews>
    <workbookView xWindow="-28920" yWindow="-2970" windowWidth="29040" windowHeight="15840" tabRatio="885" firstSheet="13" activeTab="30" xr2:uid="{00000000-000D-0000-FFFF-FFFF00000000}"/>
  </bookViews>
  <sheets>
    <sheet name="BExRepositorySheet" sheetId="4" state="veryHidden" r:id="rId1"/>
    <sheet name="Mapa_29" sheetId="37" r:id="rId2"/>
    <sheet name="Mapa_30" sheetId="38" r:id="rId3"/>
    <sheet name="Mapa_31" sheetId="39" r:id="rId4"/>
    <sheet name="Mapa_32" sheetId="28" r:id="rId5"/>
    <sheet name="Mapa_33" sheetId="29" r:id="rId6"/>
    <sheet name="Mapa_34" sheetId="30" r:id="rId7"/>
    <sheet name="Mapa_35" sheetId="14" r:id="rId8"/>
    <sheet name="Mapa_36" sheetId="5" r:id="rId9"/>
    <sheet name="Mapa_37" sheetId="21" r:id="rId10"/>
    <sheet name="Mapa_38" sheetId="15" r:id="rId11"/>
    <sheet name="Mapa_39" sheetId="7" r:id="rId12"/>
    <sheet name="Mapa_40" sheetId="22" r:id="rId13"/>
    <sheet name="Mapa_41" sheetId="18" r:id="rId14"/>
    <sheet name="Mapa_42" sheetId="11" r:id="rId15"/>
    <sheet name="Mapa_43" sheetId="27" r:id="rId16"/>
    <sheet name="Mapa_44" sheetId="20" r:id="rId17"/>
    <sheet name="Mapa_45" sheetId="13" r:id="rId18"/>
    <sheet name="Mapa_46" sheetId="23" r:id="rId19"/>
    <sheet name="Mapa_47" sheetId="31" r:id="rId20"/>
    <sheet name="Mapa_48" sheetId="32" r:id="rId21"/>
    <sheet name="Mapa_49" sheetId="33" r:id="rId22"/>
    <sheet name="Mapa_50" sheetId="19" r:id="rId23"/>
    <sheet name="Mapa_51" sheetId="12" r:id="rId24"/>
    <sheet name="Mapa_52" sheetId="25" r:id="rId25"/>
    <sheet name="Mapa_53" sheetId="17" r:id="rId26"/>
    <sheet name="Mapa_54" sheetId="9" r:id="rId27"/>
    <sheet name="Mapa_55" sheetId="26" r:id="rId28"/>
    <sheet name="Mapa_56" sheetId="34" r:id="rId29"/>
    <sheet name="Mapa_57" sheetId="35" r:id="rId30"/>
    <sheet name="Mapa_58" sheetId="36" r:id="rId31"/>
    <sheet name="Graph" sheetId="2" state="hidden" r:id="rId32"/>
  </sheets>
  <externalReferences>
    <externalReference r:id="rId33"/>
  </externalReferences>
  <definedNames>
    <definedName name="_xlnm._FilterDatabase" localSheetId="10" hidden="1">Mapa_38!$B$1:$B$868</definedName>
    <definedName name="_xlnm._FilterDatabase" localSheetId="11" hidden="1">Mapa_39!$C$1:$C$499</definedName>
    <definedName name="_xlnm._FilterDatabase" localSheetId="12" hidden="1">Mapa_40!$C$1:$C$128</definedName>
    <definedName name="_xlnm._FilterDatabase" localSheetId="13" hidden="1">Mapa_41!$A$3:$I$235</definedName>
    <definedName name="_xlnm._FilterDatabase" localSheetId="14" hidden="1">Mapa_42!$A$3:$J$136</definedName>
    <definedName name="DF_GRID_1">#REF!</definedName>
    <definedName name="DF_NAVPANEL_13">#REF!</definedName>
    <definedName name="DF_NAVPANEL_18">#REF!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4">Mapa_32!$3:$3</definedName>
    <definedName name="_xlnm.Print_Titles" localSheetId="5">Mapa_33!$3:$3</definedName>
    <definedName name="_xlnm.Print_Titles" localSheetId="6">Mapa_34!$3:$3</definedName>
    <definedName name="_xlnm.Print_Titles" localSheetId="7">Mapa_35!$3:$3</definedName>
    <definedName name="_xlnm.Print_Titles" localSheetId="8">Mapa_36!$3:$3</definedName>
    <definedName name="_xlnm.Print_Titles" localSheetId="9">Mapa_37!$3:$3</definedName>
    <definedName name="_xlnm.Print_Titles" localSheetId="10">Mapa_38!$3:$3</definedName>
    <definedName name="_xlnm.Print_Titles" localSheetId="11">Mapa_39!$3:$3</definedName>
    <definedName name="_xlnm.Print_Titles" localSheetId="12">Mapa_40!$3:$3</definedName>
    <definedName name="_xlnm.Print_Titles" localSheetId="13">Mapa_41!$3:$3</definedName>
    <definedName name="_xlnm.Print_Titles" localSheetId="14">Mapa_42!$3:$3</definedName>
    <definedName name="_xlnm.Print_Titles" localSheetId="15">Mapa_43!$3:$3</definedName>
    <definedName name="_xlnm.Print_Titles" localSheetId="16">Mapa_44!$3:$3</definedName>
    <definedName name="_xlnm.Print_Titles" localSheetId="17">Mapa_45!$3:$3</definedName>
    <definedName name="_xlnm.Print_Titles" localSheetId="18">Mapa_46!$3:$3</definedName>
    <definedName name="_xlnm.Print_Titles" localSheetId="19">Mapa_47!$3:$3</definedName>
    <definedName name="_xlnm.Print_Titles" localSheetId="20">Mapa_48!$3:$3</definedName>
    <definedName name="_xlnm.Print_Titles" localSheetId="21">Mapa_49!$3:$3</definedName>
    <definedName name="_xlnm.Print_Titles" localSheetId="22">Mapa_50!$3:$3</definedName>
    <definedName name="_xlnm.Print_Titles" localSheetId="23">Mapa_51!$3:$3</definedName>
    <definedName name="_xlnm.Print_Titles" localSheetId="24">Mapa_52!$3:$3</definedName>
    <definedName name="_xlnm.Print_Titles" localSheetId="25">Mapa_53!$3:$3</definedName>
    <definedName name="_xlnm.Print_Titles" localSheetId="26">Mapa_54!$3:$3</definedName>
    <definedName name="_xlnm.Print_Titles" localSheetId="27">Mapa_55!$3:$3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7" l="1"/>
  <c r="F10" i="27"/>
  <c r="E10" i="27"/>
  <c r="D10" i="27"/>
  <c r="G13" i="27"/>
  <c r="F13" i="27"/>
  <c r="E13" i="27"/>
  <c r="D13" i="27"/>
  <c r="G16" i="27"/>
  <c r="F16" i="27"/>
  <c r="E16" i="27"/>
  <c r="D16" i="27"/>
  <c r="G19" i="27"/>
  <c r="F19" i="27"/>
  <c r="E19" i="27"/>
  <c r="D19" i="27"/>
  <c r="G22" i="27"/>
  <c r="F22" i="27"/>
  <c r="E22" i="27"/>
  <c r="D22" i="27"/>
  <c r="G25" i="27"/>
  <c r="F25" i="27"/>
  <c r="E25" i="27"/>
  <c r="D25" i="27"/>
  <c r="G28" i="27"/>
  <c r="F28" i="27"/>
  <c r="E28" i="27"/>
  <c r="D28" i="27"/>
  <c r="G31" i="27"/>
  <c r="F31" i="27"/>
  <c r="E31" i="27"/>
  <c r="D31" i="27"/>
  <c r="G34" i="27"/>
  <c r="F34" i="27"/>
  <c r="E34" i="27"/>
  <c r="D34" i="27"/>
  <c r="J15" i="11"/>
  <c r="I15" i="11"/>
  <c r="H15" i="11"/>
  <c r="J27" i="11"/>
  <c r="I27" i="11"/>
  <c r="H27" i="11"/>
  <c r="J39" i="11"/>
  <c r="I39" i="11"/>
  <c r="H39" i="11"/>
  <c r="J51" i="11"/>
  <c r="I51" i="11"/>
  <c r="H51" i="11"/>
  <c r="J63" i="11"/>
  <c r="I63" i="11"/>
  <c r="H63" i="11"/>
  <c r="J75" i="11"/>
  <c r="I75" i="11"/>
  <c r="H75" i="11"/>
  <c r="J87" i="11"/>
  <c r="I87" i="11"/>
  <c r="H87" i="11"/>
  <c r="J99" i="11"/>
  <c r="I99" i="11"/>
  <c r="H99" i="11"/>
  <c r="J111" i="11"/>
  <c r="I111" i="11"/>
  <c r="H111" i="11"/>
  <c r="J123" i="11"/>
  <c r="I123" i="11"/>
  <c r="H123" i="11"/>
  <c r="G24" i="18"/>
  <c r="H24" i="18"/>
  <c r="I24" i="18"/>
  <c r="I45" i="18"/>
  <c r="H45" i="18"/>
  <c r="G45" i="18"/>
  <c r="I66" i="18"/>
  <c r="H66" i="18"/>
  <c r="G66" i="18"/>
  <c r="I87" i="18"/>
  <c r="H87" i="18"/>
  <c r="G87" i="18"/>
  <c r="I108" i="18"/>
  <c r="H108" i="18"/>
  <c r="G108" i="18"/>
  <c r="I129" i="18"/>
  <c r="H129" i="18"/>
  <c r="G129" i="18"/>
  <c r="I150" i="18"/>
  <c r="H150" i="18"/>
  <c r="G150" i="18"/>
  <c r="I171" i="18"/>
  <c r="H171" i="18"/>
  <c r="G171" i="18"/>
  <c r="I192" i="18"/>
  <c r="H192" i="18"/>
  <c r="G192" i="18"/>
  <c r="I213" i="18"/>
  <c r="H213" i="18"/>
  <c r="G213" i="18"/>
  <c r="F6" i="22"/>
  <c r="E6" i="22"/>
  <c r="D6" i="22"/>
  <c r="F9" i="22"/>
  <c r="E9" i="22"/>
  <c r="D9" i="22"/>
  <c r="F12" i="22"/>
  <c r="E12" i="22"/>
  <c r="D12" i="22"/>
  <c r="F15" i="22"/>
  <c r="E15" i="22"/>
  <c r="D15" i="22"/>
  <c r="F18" i="22"/>
  <c r="E18" i="22"/>
  <c r="D18" i="22"/>
  <c r="F21" i="22"/>
  <c r="E21" i="22"/>
  <c r="D21" i="22"/>
  <c r="F24" i="22"/>
  <c r="E24" i="22"/>
  <c r="D24" i="22"/>
  <c r="F27" i="22"/>
  <c r="E27" i="22"/>
  <c r="D27" i="22"/>
  <c r="F30" i="22"/>
  <c r="E30" i="22"/>
  <c r="D30" i="22"/>
  <c r="F33" i="22"/>
  <c r="E33" i="22"/>
  <c r="D33" i="22"/>
  <c r="F36" i="22"/>
  <c r="E36" i="22"/>
  <c r="D36" i="22"/>
  <c r="F39" i="22"/>
  <c r="E39" i="22"/>
  <c r="D39" i="22"/>
  <c r="F42" i="22"/>
  <c r="E42" i="22"/>
  <c r="D42" i="22"/>
  <c r="F45" i="22"/>
  <c r="E45" i="22"/>
  <c r="D45" i="22"/>
  <c r="F48" i="22"/>
  <c r="E48" i="22"/>
  <c r="D48" i="22"/>
  <c r="F51" i="22"/>
  <c r="E51" i="22"/>
  <c r="D51" i="22"/>
  <c r="F54" i="22"/>
  <c r="E54" i="22"/>
  <c r="D54" i="22"/>
  <c r="F57" i="22"/>
  <c r="E57" i="22"/>
  <c r="D57" i="22"/>
  <c r="F60" i="22"/>
  <c r="E60" i="22"/>
  <c r="D60" i="22"/>
  <c r="F63" i="22"/>
  <c r="E63" i="22"/>
  <c r="D63" i="22"/>
  <c r="F66" i="22"/>
  <c r="E66" i="22"/>
  <c r="D66" i="22"/>
  <c r="F69" i="22"/>
  <c r="E69" i="22"/>
  <c r="D69" i="22"/>
  <c r="F72" i="22"/>
  <c r="E72" i="22"/>
  <c r="D72" i="22"/>
  <c r="F75" i="22"/>
  <c r="E75" i="22"/>
  <c r="D75" i="22"/>
  <c r="F78" i="22"/>
  <c r="E78" i="22"/>
  <c r="D78" i="22"/>
  <c r="F81" i="22"/>
  <c r="E81" i="22"/>
  <c r="D81" i="22"/>
  <c r="F84" i="22"/>
  <c r="E84" i="22"/>
  <c r="D84" i="22"/>
  <c r="F87" i="22"/>
  <c r="E87" i="22"/>
  <c r="D87" i="22"/>
  <c r="F90" i="22"/>
  <c r="E90" i="22"/>
  <c r="D90" i="22"/>
  <c r="F93" i="22"/>
  <c r="E93" i="22"/>
  <c r="D93" i="22"/>
  <c r="F96" i="22"/>
  <c r="E96" i="22"/>
  <c r="D96" i="22"/>
  <c r="F99" i="22"/>
  <c r="E99" i="22"/>
  <c r="D99" i="22"/>
  <c r="F102" i="22"/>
  <c r="E102" i="22"/>
  <c r="D102" i="22"/>
  <c r="F105" i="22"/>
  <c r="E105" i="22"/>
  <c r="D105" i="22"/>
  <c r="F108" i="22"/>
  <c r="E108" i="22"/>
  <c r="D108" i="22"/>
  <c r="F111" i="22"/>
  <c r="E111" i="22"/>
  <c r="D111" i="22"/>
  <c r="F114" i="22"/>
  <c r="E114" i="22"/>
  <c r="D114" i="22"/>
  <c r="F117" i="22"/>
  <c r="E117" i="22"/>
  <c r="D117" i="22"/>
  <c r="F120" i="22"/>
  <c r="E120" i="22"/>
  <c r="D120" i="22"/>
  <c r="J15" i="7"/>
  <c r="I15" i="7"/>
  <c r="H15" i="7"/>
  <c r="J27" i="7"/>
  <c r="I27" i="7"/>
  <c r="H27" i="7"/>
  <c r="J39" i="7"/>
  <c r="I39" i="7"/>
  <c r="H39" i="7"/>
  <c r="J51" i="7"/>
  <c r="I51" i="7"/>
  <c r="H51" i="7"/>
  <c r="J63" i="7"/>
  <c r="I63" i="7"/>
  <c r="H63" i="7"/>
  <c r="J75" i="7"/>
  <c r="I75" i="7"/>
  <c r="H75" i="7"/>
  <c r="J87" i="7"/>
  <c r="I87" i="7"/>
  <c r="H87" i="7"/>
  <c r="J99" i="7"/>
  <c r="I99" i="7"/>
  <c r="H99" i="7"/>
  <c r="J111" i="7"/>
  <c r="I111" i="7"/>
  <c r="H111" i="7"/>
  <c r="J123" i="7"/>
  <c r="I123" i="7"/>
  <c r="H123" i="7"/>
  <c r="J135" i="7"/>
  <c r="I135" i="7"/>
  <c r="H135" i="7"/>
  <c r="J147" i="7"/>
  <c r="I147" i="7"/>
  <c r="H147" i="7"/>
  <c r="J159" i="7"/>
  <c r="I159" i="7"/>
  <c r="H159" i="7"/>
  <c r="J171" i="7"/>
  <c r="I171" i="7"/>
  <c r="H171" i="7"/>
  <c r="J183" i="7"/>
  <c r="I183" i="7"/>
  <c r="H183" i="7"/>
  <c r="J195" i="7"/>
  <c r="I195" i="7"/>
  <c r="H195" i="7"/>
  <c r="J207" i="7"/>
  <c r="I207" i="7"/>
  <c r="H207" i="7"/>
  <c r="J219" i="7"/>
  <c r="I219" i="7"/>
  <c r="H219" i="7"/>
  <c r="J231" i="7"/>
  <c r="I231" i="7"/>
  <c r="H231" i="7"/>
  <c r="J243" i="7"/>
  <c r="I243" i="7"/>
  <c r="H243" i="7"/>
  <c r="J255" i="7"/>
  <c r="I255" i="7"/>
  <c r="H255" i="7"/>
  <c r="J267" i="7"/>
  <c r="I267" i="7"/>
  <c r="H267" i="7"/>
  <c r="J279" i="7"/>
  <c r="I279" i="7"/>
  <c r="H279" i="7"/>
  <c r="J291" i="7"/>
  <c r="I291" i="7"/>
  <c r="H291" i="7"/>
  <c r="J303" i="7"/>
  <c r="I303" i="7"/>
  <c r="H303" i="7"/>
  <c r="J315" i="7"/>
  <c r="I315" i="7"/>
  <c r="H315" i="7"/>
  <c r="J327" i="7"/>
  <c r="I327" i="7"/>
  <c r="H327" i="7"/>
  <c r="J339" i="7"/>
  <c r="I339" i="7"/>
  <c r="H339" i="7"/>
  <c r="J351" i="7"/>
  <c r="I351" i="7"/>
  <c r="H351" i="7"/>
  <c r="J363" i="7"/>
  <c r="I363" i="7"/>
  <c r="H363" i="7"/>
  <c r="J375" i="7"/>
  <c r="I375" i="7"/>
  <c r="H375" i="7"/>
  <c r="J387" i="7"/>
  <c r="I387" i="7"/>
  <c r="H387" i="7"/>
  <c r="J399" i="7"/>
  <c r="I399" i="7"/>
  <c r="H399" i="7"/>
  <c r="J411" i="7"/>
  <c r="I411" i="7"/>
  <c r="H411" i="7"/>
  <c r="J423" i="7"/>
  <c r="I423" i="7"/>
  <c r="H423" i="7"/>
  <c r="J435" i="7"/>
  <c r="I435" i="7"/>
  <c r="H435" i="7"/>
  <c r="J447" i="7"/>
  <c r="I447" i="7"/>
  <c r="H447" i="7"/>
  <c r="J459" i="7"/>
  <c r="I459" i="7"/>
  <c r="H459" i="7"/>
  <c r="J471" i="7"/>
  <c r="I471" i="7"/>
  <c r="H471" i="7"/>
  <c r="I171" i="15"/>
  <c r="H171" i="15"/>
  <c r="G171" i="15"/>
  <c r="I192" i="15"/>
  <c r="H192" i="15"/>
  <c r="G192" i="15"/>
  <c r="I213" i="15"/>
  <c r="H213" i="15"/>
  <c r="G213" i="15"/>
  <c r="I234" i="15"/>
  <c r="H234" i="15"/>
  <c r="G234" i="15"/>
  <c r="I255" i="15"/>
  <c r="H255" i="15"/>
  <c r="G255" i="15"/>
  <c r="I276" i="15"/>
  <c r="H276" i="15"/>
  <c r="G276" i="15"/>
  <c r="I297" i="15"/>
  <c r="H297" i="15"/>
  <c r="G297" i="15"/>
  <c r="I318" i="15"/>
  <c r="H318" i="15"/>
  <c r="G318" i="15"/>
  <c r="I339" i="15"/>
  <c r="H339" i="15"/>
  <c r="G339" i="15"/>
  <c r="I360" i="15"/>
  <c r="H360" i="15"/>
  <c r="G360" i="15"/>
  <c r="I381" i="15"/>
  <c r="H381" i="15"/>
  <c r="G381" i="15"/>
  <c r="I402" i="15"/>
  <c r="H402" i="15"/>
  <c r="G402" i="15"/>
  <c r="I423" i="15"/>
  <c r="H423" i="15"/>
  <c r="G423" i="15"/>
  <c r="I444" i="15"/>
  <c r="H444" i="15"/>
  <c r="G444" i="15"/>
  <c r="I465" i="15"/>
  <c r="H465" i="15"/>
  <c r="G465" i="15"/>
  <c r="I486" i="15"/>
  <c r="H486" i="15"/>
  <c r="G486" i="15"/>
  <c r="I507" i="15"/>
  <c r="H507" i="15"/>
  <c r="G507" i="15"/>
  <c r="I528" i="15"/>
  <c r="H528" i="15"/>
  <c r="G528" i="15"/>
  <c r="I549" i="15"/>
  <c r="H549" i="15"/>
  <c r="G549" i="15"/>
  <c r="I570" i="15"/>
  <c r="H570" i="15"/>
  <c r="G570" i="15"/>
  <c r="I591" i="15"/>
  <c r="H591" i="15"/>
  <c r="G591" i="15"/>
  <c r="I612" i="15"/>
  <c r="H612" i="15"/>
  <c r="G612" i="15"/>
  <c r="I633" i="15"/>
  <c r="H633" i="15"/>
  <c r="G633" i="15"/>
  <c r="I654" i="15"/>
  <c r="H654" i="15"/>
  <c r="G654" i="15"/>
  <c r="I675" i="15"/>
  <c r="H675" i="15"/>
  <c r="G675" i="15"/>
  <c r="I696" i="15"/>
  <c r="H696" i="15"/>
  <c r="G696" i="15"/>
  <c r="I717" i="15"/>
  <c r="H717" i="15"/>
  <c r="G717" i="15"/>
  <c r="I738" i="15"/>
  <c r="H738" i="15"/>
  <c r="G738" i="15"/>
  <c r="I759" i="15"/>
  <c r="H759" i="15"/>
  <c r="G759" i="15"/>
  <c r="I780" i="15"/>
  <c r="H780" i="15"/>
  <c r="G780" i="15"/>
  <c r="G801" i="15"/>
  <c r="I801" i="15"/>
  <c r="H801" i="15"/>
  <c r="I822" i="15"/>
  <c r="H822" i="15"/>
  <c r="G822" i="15"/>
  <c r="J15" i="29"/>
  <c r="I27" i="35" l="1"/>
  <c r="D9" i="36"/>
  <c r="G8" i="36"/>
  <c r="H27" i="35"/>
  <c r="J27" i="35"/>
  <c r="F9" i="36" s="1"/>
  <c r="I45" i="34" l="1"/>
  <c r="G45" i="34"/>
  <c r="H45" i="34" l="1"/>
  <c r="G7" i="36" l="1"/>
  <c r="G9" i="36" s="1"/>
  <c r="E9" i="36"/>
  <c r="G87" i="15" l="1"/>
  <c r="I87" i="15"/>
  <c r="H87" i="15"/>
  <c r="D9" i="30" l="1"/>
  <c r="G8" i="30"/>
  <c r="J27" i="29"/>
  <c r="F9" i="30" s="1"/>
  <c r="I27" i="29"/>
  <c r="H27" i="29"/>
  <c r="G45" i="28"/>
  <c r="I45" i="28"/>
  <c r="H45" i="28"/>
  <c r="E9" i="30" l="1"/>
  <c r="I15" i="29"/>
  <c r="I28" i="29" s="1"/>
  <c r="H15" i="29"/>
  <c r="H28" i="29" s="1"/>
  <c r="J28" i="29"/>
  <c r="D6" i="30"/>
  <c r="D10" i="30" s="1"/>
  <c r="G24" i="28"/>
  <c r="G46" i="28" s="1"/>
  <c r="I24" i="28"/>
  <c r="I46" i="28" s="1"/>
  <c r="H24" i="28"/>
  <c r="H46" i="28" s="1"/>
  <c r="I150" i="15"/>
  <c r="H150" i="15"/>
  <c r="G150" i="15"/>
  <c r="I129" i="15"/>
  <c r="H129" i="15"/>
  <c r="G129" i="15"/>
  <c r="I108" i="15"/>
  <c r="H108" i="15"/>
  <c r="G108" i="15"/>
  <c r="I66" i="15"/>
  <c r="H66" i="15"/>
  <c r="G66" i="15"/>
  <c r="I45" i="15"/>
  <c r="H45" i="15"/>
  <c r="G45" i="15"/>
  <c r="I24" i="15"/>
  <c r="H24" i="15"/>
  <c r="G24" i="15"/>
  <c r="G7" i="30" l="1"/>
  <c r="G9" i="30" s="1"/>
  <c r="F6" i="30"/>
  <c r="F10" i="30" s="1"/>
  <c r="E6" i="30" l="1"/>
  <c r="E10" i="30" s="1"/>
  <c r="G4" i="30"/>
  <c r="G6" i="30" s="1"/>
  <c r="G10" i="30" s="1"/>
  <c r="D6" i="26"/>
  <c r="J15" i="9"/>
  <c r="J16" i="9" s="1"/>
  <c r="I24" i="34" l="1"/>
  <c r="I46" i="34" s="1"/>
  <c r="H15" i="38"/>
  <c r="H16" i="38" s="1"/>
  <c r="G24" i="37"/>
  <c r="G25" i="37" s="1"/>
  <c r="G24" i="34"/>
  <c r="G46" i="34" s="1"/>
  <c r="I24" i="17"/>
  <c r="I25" i="17" s="1"/>
  <c r="G5" i="39"/>
  <c r="G24" i="17"/>
  <c r="G25" i="17" s="1"/>
  <c r="H24" i="34"/>
  <c r="H46" i="34" s="1"/>
  <c r="I24" i="37"/>
  <c r="J15" i="35"/>
  <c r="D6" i="39"/>
  <c r="D7" i="39" s="1"/>
  <c r="J15" i="38"/>
  <c r="I15" i="38"/>
  <c r="I16" i="38" s="1"/>
  <c r="H24" i="37"/>
  <c r="H15" i="35"/>
  <c r="H28" i="35" s="1"/>
  <c r="I15" i="35"/>
  <c r="I28" i="35" s="1"/>
  <c r="I15" i="9"/>
  <c r="I16" i="9" s="1"/>
  <c r="H15" i="9"/>
  <c r="H16" i="9" s="1"/>
  <c r="H24" i="17"/>
  <c r="H25" i="17" s="1"/>
  <c r="D6" i="36"/>
  <c r="D10" i="36" s="1"/>
  <c r="G5" i="36"/>
  <c r="D7" i="26"/>
  <c r="H25" i="37" l="1"/>
  <c r="J16" i="38"/>
  <c r="J28" i="35"/>
  <c r="I25" i="37"/>
  <c r="G5" i="26"/>
  <c r="G4" i="39" l="1"/>
  <c r="J15" i="32"/>
  <c r="H15" i="32"/>
  <c r="H16" i="32" s="1"/>
  <c r="I15" i="32"/>
  <c r="I16" i="32" s="1"/>
  <c r="D6" i="33"/>
  <c r="I24" i="31"/>
  <c r="H24" i="31"/>
  <c r="H25" i="31" s="1"/>
  <c r="G24" i="31"/>
  <c r="G25" i="31" s="1"/>
  <c r="D7" i="33" l="1"/>
  <c r="J16" i="32"/>
  <c r="I25" i="31"/>
  <c r="G5" i="33"/>
  <c r="E6" i="33" l="1"/>
  <c r="E7" i="33" s="1"/>
  <c r="F6" i="33"/>
  <c r="F7" i="33" s="1"/>
  <c r="G4" i="33"/>
  <c r="G6" i="33" l="1"/>
  <c r="G7" i="33" s="1"/>
  <c r="D6" i="23" l="1"/>
  <c r="D7" i="23" s="1"/>
  <c r="G5" i="23"/>
  <c r="H15" i="13"/>
  <c r="H16" i="13" s="1"/>
  <c r="J15" i="13"/>
  <c r="I15" i="13"/>
  <c r="I24" i="20"/>
  <c r="I25" i="20" s="1"/>
  <c r="H24" i="20"/>
  <c r="H25" i="20" s="1"/>
  <c r="G24" i="20"/>
  <c r="G25" i="20" s="1"/>
  <c r="G5" i="25"/>
  <c r="D6" i="25"/>
  <c r="D7" i="25" s="1"/>
  <c r="J15" i="12"/>
  <c r="I15" i="12"/>
  <c r="I16" i="12" s="1"/>
  <c r="H15" i="12"/>
  <c r="H16" i="12" s="1"/>
  <c r="I24" i="19"/>
  <c r="H24" i="19"/>
  <c r="H25" i="19" s="1"/>
  <c r="G24" i="19"/>
  <c r="G25" i="19" s="1"/>
  <c r="G6" i="27"/>
  <c r="D7" i="27"/>
  <c r="J135" i="11"/>
  <c r="F37" i="27" s="1"/>
  <c r="I135" i="11"/>
  <c r="H135" i="11"/>
  <c r="I234" i="18"/>
  <c r="E37" i="27" s="1"/>
  <c r="H234" i="18"/>
  <c r="G234" i="18"/>
  <c r="H136" i="11" l="1"/>
  <c r="I136" i="11"/>
  <c r="J136" i="11"/>
  <c r="G235" i="18"/>
  <c r="J16" i="12"/>
  <c r="F6" i="36"/>
  <c r="F10" i="36" s="1"/>
  <c r="E6" i="25"/>
  <c r="E7" i="25" s="1"/>
  <c r="F7" i="27"/>
  <c r="J16" i="13"/>
  <c r="I16" i="13"/>
  <c r="I25" i="19"/>
  <c r="D37" i="27"/>
  <c r="E6" i="23"/>
  <c r="E7" i="23" s="1"/>
  <c r="F6" i="23"/>
  <c r="F7" i="23" s="1"/>
  <c r="G37" i="27"/>
  <c r="G4" i="27" l="1"/>
  <c r="G7" i="27" s="1"/>
  <c r="E7" i="27"/>
  <c r="D38" i="27"/>
  <c r="F38" i="27"/>
  <c r="F6" i="26"/>
  <c r="F7" i="26" s="1"/>
  <c r="F6" i="39"/>
  <c r="F7" i="39" s="1"/>
  <c r="E6" i="26"/>
  <c r="E7" i="26" s="1"/>
  <c r="G4" i="26"/>
  <c r="G6" i="26" s="1"/>
  <c r="G7" i="26" s="1"/>
  <c r="E6" i="39"/>
  <c r="E7" i="39" s="1"/>
  <c r="G6" i="39"/>
  <c r="G7" i="39" s="1"/>
  <c r="G4" i="36"/>
  <c r="G6" i="36" s="1"/>
  <c r="G10" i="36" s="1"/>
  <c r="E6" i="36"/>
  <c r="E10" i="36" s="1"/>
  <c r="G4" i="23"/>
  <c r="G6" i="23" s="1"/>
  <c r="G7" i="23" s="1"/>
  <c r="F6" i="25"/>
  <c r="F7" i="25" s="1"/>
  <c r="G4" i="25"/>
  <c r="G6" i="25" s="1"/>
  <c r="G7" i="25" s="1"/>
  <c r="G122" i="22" l="1"/>
  <c r="G119" i="22"/>
  <c r="G116" i="22"/>
  <c r="G113" i="22"/>
  <c r="G110" i="22"/>
  <c r="G107" i="22"/>
  <c r="G104" i="22"/>
  <c r="G101" i="22"/>
  <c r="G98" i="22"/>
  <c r="G95" i="22"/>
  <c r="G92" i="22"/>
  <c r="G89" i="22"/>
  <c r="G86" i="22"/>
  <c r="G83" i="22"/>
  <c r="G80" i="22"/>
  <c r="G77" i="22"/>
  <c r="G74" i="22"/>
  <c r="G71" i="22"/>
  <c r="G68" i="22"/>
  <c r="G65" i="22"/>
  <c r="G62" i="22"/>
  <c r="G59" i="22"/>
  <c r="G56" i="22"/>
  <c r="G53" i="22"/>
  <c r="G50" i="22"/>
  <c r="G47" i="22"/>
  <c r="G44" i="22"/>
  <c r="G41" i="22"/>
  <c r="G38" i="22"/>
  <c r="G35" i="22"/>
  <c r="G32" i="22"/>
  <c r="G29" i="22"/>
  <c r="G26" i="22"/>
  <c r="G23" i="22"/>
  <c r="G20" i="22"/>
  <c r="G17" i="22"/>
  <c r="G14" i="22"/>
  <c r="G11" i="22"/>
  <c r="G8" i="22"/>
  <c r="G5" i="22"/>
  <c r="J483" i="7"/>
  <c r="F123" i="22" s="1"/>
  <c r="I483" i="7"/>
  <c r="H483" i="7"/>
  <c r="H484" i="7" s="1"/>
  <c r="I843" i="15"/>
  <c r="H843" i="15"/>
  <c r="G843" i="15"/>
  <c r="G844" i="15" l="1"/>
  <c r="J484" i="7"/>
  <c r="I484" i="7"/>
  <c r="I844" i="15"/>
  <c r="H844" i="15"/>
  <c r="D123" i="22"/>
  <c r="G5" i="21"/>
  <c r="J15" i="5"/>
  <c r="I15" i="5"/>
  <c r="I16" i="5" s="1"/>
  <c r="H15" i="5"/>
  <c r="H16" i="5" s="1"/>
  <c r="I24" i="14"/>
  <c r="H24" i="14"/>
  <c r="H25" i="14" s="1"/>
  <c r="G24" i="14"/>
  <c r="G25" i="14" s="1"/>
  <c r="D6" i="21" l="1"/>
  <c r="D7" i="21" s="1"/>
  <c r="G82" i="22"/>
  <c r="G84" i="22" s="1"/>
  <c r="G16" i="22"/>
  <c r="G18" i="22" s="1"/>
  <c r="G85" i="22"/>
  <c r="G87" i="22" s="1"/>
  <c r="G49" i="22"/>
  <c r="G51" i="22" s="1"/>
  <c r="G37" i="22"/>
  <c r="G39" i="22" s="1"/>
  <c r="G25" i="22"/>
  <c r="G27" i="22" s="1"/>
  <c r="G13" i="22"/>
  <c r="G15" i="22" s="1"/>
  <c r="G121" i="22"/>
  <c r="G123" i="22" s="1"/>
  <c r="G118" i="22"/>
  <c r="G120" i="22" s="1"/>
  <c r="G100" i="22"/>
  <c r="G102" i="22" s="1"/>
  <c r="G76" i="22"/>
  <c r="G78" i="22" s="1"/>
  <c r="G91" i="22"/>
  <c r="G93" i="22" s="1"/>
  <c r="G79" i="22"/>
  <c r="G81" i="22" s="1"/>
  <c r="G67" i="22"/>
  <c r="G69" i="22" s="1"/>
  <c r="G55" i="22"/>
  <c r="G57" i="22" s="1"/>
  <c r="G43" i="22"/>
  <c r="G45" i="22" s="1"/>
  <c r="G19" i="22"/>
  <c r="G21" i="22" s="1"/>
  <c r="G97" i="22"/>
  <c r="G99" i="22" s="1"/>
  <c r="G115" i="22"/>
  <c r="G117" i="22" s="1"/>
  <c r="G103" i="22"/>
  <c r="G105" i="22" s="1"/>
  <c r="G52" i="22"/>
  <c r="G54" i="22" s="1"/>
  <c r="G31" i="22"/>
  <c r="G33" i="22" s="1"/>
  <c r="F124" i="22"/>
  <c r="D124" i="22"/>
  <c r="G7" i="22"/>
  <c r="G9" i="22" s="1"/>
  <c r="F6" i="21"/>
  <c r="F7" i="21" s="1"/>
  <c r="J16" i="5"/>
  <c r="E6" i="21"/>
  <c r="E7" i="21" s="1"/>
  <c r="I25" i="14"/>
  <c r="G109" i="22"/>
  <c r="G111" i="22" s="1"/>
  <c r="G10" i="22"/>
  <c r="G12" i="22" s="1"/>
  <c r="G22" i="22"/>
  <c r="G24" i="22" s="1"/>
  <c r="G58" i="22"/>
  <c r="G60" i="22" s="1"/>
  <c r="G61" i="22"/>
  <c r="G63" i="22" s="1"/>
  <c r="G73" i="22"/>
  <c r="G75" i="22" s="1"/>
  <c r="E123" i="22"/>
  <c r="G94" i="22"/>
  <c r="G96" i="22" s="1"/>
  <c r="G106" i="22"/>
  <c r="G108" i="22" s="1"/>
  <c r="G112" i="22"/>
  <c r="G114" i="22" s="1"/>
  <c r="G28" i="22"/>
  <c r="G30" i="22" s="1"/>
  <c r="G88" i="22"/>
  <c r="G90" i="22" s="1"/>
  <c r="G64" i="22"/>
  <c r="G66" i="22" s="1"/>
  <c r="G70" i="22"/>
  <c r="G72" i="22" s="1"/>
  <c r="G4" i="22"/>
  <c r="G6" i="22" s="1"/>
  <c r="G40" i="22"/>
  <c r="G42" i="22" s="1"/>
  <c r="G34" i="22"/>
  <c r="G36" i="22" s="1"/>
  <c r="G46" i="22"/>
  <c r="G48" i="22" s="1"/>
  <c r="E124" i="22" l="1"/>
  <c r="G124" i="22"/>
  <c r="G4" i="21"/>
  <c r="G6" i="21" s="1"/>
  <c r="G7" i="21" s="1"/>
  <c r="H235" i="18" l="1"/>
  <c r="I235" i="18" l="1"/>
  <c r="E38" i="27" l="1"/>
  <c r="G38" i="27"/>
</calcChain>
</file>

<file path=xl/sharedStrings.xml><?xml version="1.0" encoding="utf-8"?>
<sst xmlns="http://schemas.openxmlformats.org/spreadsheetml/2006/main" count="8525" uniqueCount="310">
  <si>
    <t>Filter</t>
  </si>
  <si>
    <t>Receitas desenvolvidas por classificação económica - VPGR (subsetor dos SFA)</t>
  </si>
  <si>
    <t>(euros)</t>
  </si>
  <si>
    <t>Departamento</t>
  </si>
  <si>
    <t>Entidade</t>
  </si>
  <si>
    <t>Capítulo</t>
  </si>
  <si>
    <t>Grupo</t>
  </si>
  <si>
    <t>Artigo</t>
  </si>
  <si>
    <t>Descrição</t>
  </si>
  <si>
    <t>Previsões           Iniciais</t>
  </si>
  <si>
    <t>Previsões Corrigidas</t>
  </si>
  <si>
    <t>Receita    Cobrada</t>
  </si>
  <si>
    <t>ISSA</t>
  </si>
  <si>
    <t>01</t>
  </si>
  <si>
    <t>00</t>
  </si>
  <si>
    <t>Impostos Diretos</t>
  </si>
  <si>
    <t>02</t>
  </si>
  <si>
    <t>Impostos Indiretos</t>
  </si>
  <si>
    <t>03</t>
  </si>
  <si>
    <t>Contribuições para a S.S, CGA e ADSE</t>
  </si>
  <si>
    <t>04</t>
  </si>
  <si>
    <t>Taxas, multas e outras penalidades</t>
  </si>
  <si>
    <t>05</t>
  </si>
  <si>
    <t>Rendimentos de propriedade</t>
  </si>
  <si>
    <t>06</t>
  </si>
  <si>
    <t>Transferências correntes</t>
  </si>
  <si>
    <t>Administração Regional (SEC 2010)</t>
  </si>
  <si>
    <t>Resto do Mundo</t>
  </si>
  <si>
    <t>07</t>
  </si>
  <si>
    <t>Venda de bens e serviços correntes</t>
  </si>
  <si>
    <t>08</t>
  </si>
  <si>
    <t>Outras receitas correntes</t>
  </si>
  <si>
    <t>09</t>
  </si>
  <si>
    <t>Venda de bens de investimento</t>
  </si>
  <si>
    <t>10</t>
  </si>
  <si>
    <t>Transferências de capital</t>
  </si>
  <si>
    <t>11</t>
  </si>
  <si>
    <t>Ativos Financeiros</t>
  </si>
  <si>
    <t>12</t>
  </si>
  <si>
    <t>Passivos Financeiros</t>
  </si>
  <si>
    <t>13</t>
  </si>
  <si>
    <t>Outras receitas de capital</t>
  </si>
  <si>
    <t>14</t>
  </si>
  <si>
    <t>Recursos próprios comunitários</t>
  </si>
  <si>
    <t>15</t>
  </si>
  <si>
    <t>Reposições</t>
  </si>
  <si>
    <t>16</t>
  </si>
  <si>
    <t>Saldo gerência anterior</t>
  </si>
  <si>
    <t>Total ISSA</t>
  </si>
  <si>
    <t>Total departamento - Vice-Presidência do Governo Regional</t>
  </si>
  <si>
    <t>Despesas desenvolvidas por classificação económica – VPGR (subsetor dos SFA)</t>
  </si>
  <si>
    <t>Ag</t>
  </si>
  <si>
    <t>SAg</t>
  </si>
  <si>
    <t>Rub</t>
  </si>
  <si>
    <t>Al</t>
  </si>
  <si>
    <t>Dotações        Iniciais</t>
  </si>
  <si>
    <t>Dotações Corrigidas</t>
  </si>
  <si>
    <t>Pagamentos Líquidos</t>
  </si>
  <si>
    <t>Despesas com pessoal</t>
  </si>
  <si>
    <t>Aquisição de bens e serviços</t>
  </si>
  <si>
    <t>Juros e outros encargos</t>
  </si>
  <si>
    <t>Subsídios</t>
  </si>
  <si>
    <t>Outras despesas correntes</t>
  </si>
  <si>
    <t>Aquisição de bens de capital</t>
  </si>
  <si>
    <t>Outras despesas de capital</t>
  </si>
  <si>
    <t>Saldos de gerência - VPGR (subsetor dos SFA)</t>
  </si>
  <si>
    <t>Saldo do ano anterior</t>
  </si>
  <si>
    <t>Total            Receita</t>
  </si>
  <si>
    <t>Total             Despesa</t>
  </si>
  <si>
    <t>Saldo para ano seguinte</t>
  </si>
  <si>
    <t xml:space="preserve">Operações Orçamentais </t>
  </si>
  <si>
    <t xml:space="preserve">Operações Extra Orçamentais </t>
  </si>
  <si>
    <t>Receitas desenvolvidas por classificação económica - SRFPAP (subsetor dos SFA)</t>
  </si>
  <si>
    <t xml:space="preserve">RIAC </t>
  </si>
  <si>
    <t xml:space="preserve">Total RIAC </t>
  </si>
  <si>
    <t>Total departamento - Secretaria Regional das Finanças, Planeamento e Administração Pública</t>
  </si>
  <si>
    <t>Despesas desenvolvidas por classificação económica - SRFPAP (subsetor dos SFA)</t>
  </si>
  <si>
    <t>Total RIAC</t>
  </si>
  <si>
    <t>Saldos de gerência - SRFPAP (subsetor dos SFA)</t>
  </si>
  <si>
    <t>Escola Profissional das Capelas</t>
  </si>
  <si>
    <t>Total Escola Profissional das Capelas</t>
  </si>
  <si>
    <t>Fundo Escolar da EBI Roberto Ivens</t>
  </si>
  <si>
    <t>Total Fundo Escolar da EBI Roberto Ivens</t>
  </si>
  <si>
    <t>Fundo Escolar da EBI Canto da Maia</t>
  </si>
  <si>
    <t>Total Fundo Escolar da EBI Canto da Maia</t>
  </si>
  <si>
    <t>Fundo Escolar da EBS de Nordeste</t>
  </si>
  <si>
    <t>Total Fundo Escolar da EBS de Nordeste</t>
  </si>
  <si>
    <t>Fundo Escolar da EBI da Lagoa</t>
  </si>
  <si>
    <t>Total Fundo Escolar da EBI da Lagoa</t>
  </si>
  <si>
    <t>Fundo Escolar da EBI da Ribeira Grande</t>
  </si>
  <si>
    <t>Total Fundo Escolar da EBI da Ribeira Grande</t>
  </si>
  <si>
    <t>Fundo Escolar da EBS de Santa Maria</t>
  </si>
  <si>
    <t>Total Fundo Escolar da EBS de Santa Maria</t>
  </si>
  <si>
    <t>Fundo Escolar da EBI de Capelas</t>
  </si>
  <si>
    <t>Total Fundo Escolar da EBI de Capelas</t>
  </si>
  <si>
    <t>Fundo Escolar da EBS Vila Franca do Campo</t>
  </si>
  <si>
    <t>Total Fundo Escolar da EBS Vila Franca do Campo</t>
  </si>
  <si>
    <t>Fundo Escolar da EBI de Rabo de Peixe</t>
  </si>
  <si>
    <t>Total Fundo Escolar da EBI de Rabo de Peixe</t>
  </si>
  <si>
    <t>Fundo Escolar da EBI de Arrifes</t>
  </si>
  <si>
    <t>Total Fundo Escolar da EBI de Arrifes</t>
  </si>
  <si>
    <t>Fundo Escolar da EBI de Angra do Heroísmo</t>
  </si>
  <si>
    <t>Total Fundo Escolar da EBI de Angra do Heroísmo</t>
  </si>
  <si>
    <t>Fundo Escolar da EBI da Praia da Vitória</t>
  </si>
  <si>
    <t>Total Fundo Escolar da EBI da Praia da Vitória</t>
  </si>
  <si>
    <t>Fundo Escolar da EBI de Biscoitos</t>
  </si>
  <si>
    <t>Total Fundo Escolar da EBI de Biscoitos</t>
  </si>
  <si>
    <t>Fundo Escolar da EBS da Graciosa</t>
  </si>
  <si>
    <t>Total Fundo Escolar da EBS da Graciosa</t>
  </si>
  <si>
    <t>Fundo Escolar da EBS de Velas</t>
  </si>
  <si>
    <t>Total Fundo Escolar da EBS de Velas</t>
  </si>
  <si>
    <t>Fundo Escolar da EBS de Calheta</t>
  </si>
  <si>
    <t>Total Fundo Escolar da EBS de Calheta</t>
  </si>
  <si>
    <t>Fundo Escolar da EBI da Horta</t>
  </si>
  <si>
    <t>Total Fundo Escolar da EBI da Horta</t>
  </si>
  <si>
    <t>Fundo Escolar da EBS das Lajes do Pico</t>
  </si>
  <si>
    <t>Total Fundo Escolar da EBS das Lajes do Pico</t>
  </si>
  <si>
    <t>Fundo Escolar da EBS de São Roque do Pico</t>
  </si>
  <si>
    <t>Total Fundo Escolar da EBS de São Roque do Pico</t>
  </si>
  <si>
    <t>Fundo Escolar da EBS das Flores</t>
  </si>
  <si>
    <t>Total Fundo Escolar da EBS das Flores</t>
  </si>
  <si>
    <t>Fundo Escolar da ES Antero Quental</t>
  </si>
  <si>
    <t>Total Fundo Escolar da ES Antero Quental</t>
  </si>
  <si>
    <t>Fundo Escolar da ES Domingos Rebelo</t>
  </si>
  <si>
    <t>Total Fundo Escolar da ES Domingos Reblo</t>
  </si>
  <si>
    <t>Fundo Escolar da ES da Ribeira Grande</t>
  </si>
  <si>
    <t>Total Fundo Escolar da ES da Ribeira Grande</t>
  </si>
  <si>
    <t>Fundo Escolar da ES Laranjeiras</t>
  </si>
  <si>
    <t>Total Fundo Escolar da ES Laranjeiras</t>
  </si>
  <si>
    <t>Fundo Escolar da ES Jerónimo Emiliano de Andrade</t>
  </si>
  <si>
    <t>Total Fundo Escolar da ES Jerónimo Emiliano de Andrade</t>
  </si>
  <si>
    <t xml:space="preserve">Fundo Escolar da ES Horta </t>
  </si>
  <si>
    <t xml:space="preserve">Total Fundo Escolar da ES Horta </t>
  </si>
  <si>
    <t>Fundo Escolar do Conservatório Regional de Ponta Delgada</t>
  </si>
  <si>
    <t>Total Fundo Escolar do Conservatório Regional de Ponta Delgada</t>
  </si>
  <si>
    <t>Fundo Escolar da ES Vitorino Nemésio</t>
  </si>
  <si>
    <t>Total Fundo Escolar da ES Vitorino Nemésio</t>
  </si>
  <si>
    <t>Fundo Escolar da EBS da Povoação</t>
  </si>
  <si>
    <t>Total Fundo Escolar da EBS da Povoação</t>
  </si>
  <si>
    <t>Fundo Escolar da EBS da Madalena</t>
  </si>
  <si>
    <t>Total Fundo Escolar da EBS da Madalena</t>
  </si>
  <si>
    <t>Fundo Escolar da EBI Mouzinho da Silveira</t>
  </si>
  <si>
    <t>Total Fundo Escolar da EBI Mouzinho da Silveira</t>
  </si>
  <si>
    <t>Fundo Escolar da EBI de Vila do Topo</t>
  </si>
  <si>
    <t>Total Fundo Escolar da EBI de Vila do Topo</t>
  </si>
  <si>
    <t>Fundo Escolar da EBS Tomás de Borba</t>
  </si>
  <si>
    <t>Total Fundo Escolar da EBS Tomás de Borba</t>
  </si>
  <si>
    <t>Fundo Escolar da EBI da Maia</t>
  </si>
  <si>
    <t>Total Fundo Escolar da EBI da Maia</t>
  </si>
  <si>
    <t>Fundo Escolar da EBI de Ginetes</t>
  </si>
  <si>
    <t>Total Fundo Escolar da EBI de Ginetes</t>
  </si>
  <si>
    <t>Fundo Escolar da ES de Lagoa</t>
  </si>
  <si>
    <t>Total Fundo Escolar da ES de Lagoa</t>
  </si>
  <si>
    <t>Fundo Escolar da EBI de Água de Pau</t>
  </si>
  <si>
    <t>Total Fundo Escolar da EBI de Água de Pau</t>
  </si>
  <si>
    <t>Fundo Escolar da EBI de Ponta Garça</t>
  </si>
  <si>
    <t>Total Fundo Escolar da EBI de Ponta Garça</t>
  </si>
  <si>
    <t>Fundo Escolar da EBI Francisco Ferreira Drummond</t>
  </si>
  <si>
    <t>Total Fundo Escolar da EBI Francisco Ferreira Drummond</t>
  </si>
  <si>
    <t>Total Fundo Escolar da ES Domingos Rebelo</t>
  </si>
  <si>
    <t>Receitas desenvolvidas por classificação económica - SRSD (subsetor dos SFA)</t>
  </si>
  <si>
    <t>SRPCBA</t>
  </si>
  <si>
    <t>Total SRPCBA</t>
  </si>
  <si>
    <t>USI Santa Maria</t>
  </si>
  <si>
    <t>Total USI Santa Maria</t>
  </si>
  <si>
    <t>USI São Miguel</t>
  </si>
  <si>
    <t>Total USI São Miguel</t>
  </si>
  <si>
    <t>USI Terceira</t>
  </si>
  <si>
    <t>Total USI Terceira</t>
  </si>
  <si>
    <t>USI Graciosa</t>
  </si>
  <si>
    <t>Total USI Graciosa</t>
  </si>
  <si>
    <t>USI São Jorge</t>
  </si>
  <si>
    <t>Total USI São Jorge</t>
  </si>
  <si>
    <t>USI Pico</t>
  </si>
  <si>
    <t>Total USI Pico</t>
  </si>
  <si>
    <t>USI Faial</t>
  </si>
  <si>
    <t>Total USI Faial</t>
  </si>
  <si>
    <t>USI Flores</t>
  </si>
  <si>
    <t>Total USI Flores</t>
  </si>
  <si>
    <t>USI Corvo</t>
  </si>
  <si>
    <t>Total USI Corvo</t>
  </si>
  <si>
    <t>COA</t>
  </si>
  <si>
    <t>Total COA</t>
  </si>
  <si>
    <t>Total departamento - Secretaria Regional da Saúde e Desporto</t>
  </si>
  <si>
    <t>Despesas desenvolvidas por classificação económica – SRSD (subsetor dos SFA)</t>
  </si>
  <si>
    <t>Total departamento - Secretaria Regional da Súde e Desporto</t>
  </si>
  <si>
    <t>Saldos de gerência - SRSD (subsetor dos SFA)</t>
  </si>
  <si>
    <t>Devolução de Saldos</t>
  </si>
  <si>
    <t>Receitas desenvolvidas por classificação económica - SRADR (subsetor dos SFA)</t>
  </si>
  <si>
    <t>IAMA</t>
  </si>
  <si>
    <t>Total IAMA</t>
  </si>
  <si>
    <t>Total departamento - Secretaria Regional da Agricultura e Desenvolvimento Rural</t>
  </si>
  <si>
    <t>Despesas desenvolvidas por classificação económica – SRADR (subsetor dos SFA)</t>
  </si>
  <si>
    <t>Saldos de gerência - SRADR (subsetor dos SFA)</t>
  </si>
  <si>
    <t>Receitas desenvolvidas por classificação económica - SRMP (subsetor dos SFA)</t>
  </si>
  <si>
    <t>FUNDOPESCA</t>
  </si>
  <si>
    <t>Total FUNDOPESCA</t>
  </si>
  <si>
    <t>Total departamento - Secretaria Regional do Mar e das Pescas</t>
  </si>
  <si>
    <t>Despesas desenvolvidas por classificação económica – SRMP (subsetor dos SFA)</t>
  </si>
  <si>
    <t>Saldos de gerência - SRMP (subsetor dos SFA)</t>
  </si>
  <si>
    <t>FRCT</t>
  </si>
  <si>
    <t>Total FRCT</t>
  </si>
  <si>
    <t>Receitas desenvolvidas por classificação económica - SRAAC (subsetor dos SFA)</t>
  </si>
  <si>
    <t>ERSARA</t>
  </si>
  <si>
    <t>Total ERSARA</t>
  </si>
  <si>
    <t>Total departamento - Secretaria Regional do Ambiente e Alterações Climáticas</t>
  </si>
  <si>
    <t>Despesas desenvolvidas por classificação económica – SRAAC (subsetor dos SFA)</t>
  </si>
  <si>
    <t>Saldos de gerência - SRAAC (subsetor dos SFA)</t>
  </si>
  <si>
    <t>FRACDE</t>
  </si>
  <si>
    <t>Receitas desenvolvidas por classificação económica - SRJQPE (subsetor dos SFA)</t>
  </si>
  <si>
    <t>FRE</t>
  </si>
  <si>
    <t>Total FRE</t>
  </si>
  <si>
    <t>Total departamento - Secretaria Regional da Juventude, Qualificação Profissional e Emprego</t>
  </si>
  <si>
    <t>Despesas desenvolvidas por classificação económica – SRJQPE (subsetor dos SFA)</t>
  </si>
  <si>
    <t>Saldos de gerência - SRJQPE (subsetor dos SFA)</t>
  </si>
  <si>
    <t>Total FRTT</t>
  </si>
  <si>
    <t>FEP8Qry3</t>
  </si>
  <si>
    <t>Autor</t>
  </si>
  <si>
    <t>MOVALENTE</t>
  </si>
  <si>
    <t>Atualização dos dados (hora)</t>
  </si>
  <si>
    <t>01:16:09</t>
  </si>
  <si>
    <t>Information</t>
  </si>
  <si>
    <t>Última atualização</t>
  </si>
  <si>
    <t>14/04/2020 14:48:12</t>
  </si>
  <si>
    <t>Usuário atual</t>
  </si>
  <si>
    <t>OLCOUTO</t>
  </si>
  <si>
    <t>DtFixada</t>
  </si>
  <si>
    <t>31/12/2019</t>
  </si>
  <si>
    <t>Último modificador</t>
  </si>
  <si>
    <t>PAGOMES2</t>
  </si>
  <si>
    <t>Hora da modificação</t>
  </si>
  <si>
    <t>28/03/2020 22:57:50</t>
  </si>
  <si>
    <t>InfoProvider</t>
  </si>
  <si>
    <t>ZAODES_M3</t>
  </si>
  <si>
    <t>Atualização dos dados</t>
  </si>
  <si>
    <t>14/04/2020 01:16:09</t>
  </si>
  <si>
    <t>Nome técnico query</t>
  </si>
  <si>
    <t>ZAO_EXT_DESPM3_EXO_001_EMP</t>
  </si>
  <si>
    <t>Atualização dos dados (data)</t>
  </si>
  <si>
    <t>14/04/2020</t>
  </si>
  <si>
    <t>Descrição da query</t>
  </si>
  <si>
    <t>Execução da Despesa Agregada</t>
  </si>
  <si>
    <t xml:space="preserve"> </t>
  </si>
  <si>
    <t>Actividade</t>
  </si>
  <si>
    <t/>
  </si>
  <si>
    <t>Aderentes ao GERFIP</t>
  </si>
  <si>
    <t>Agrup</t>
  </si>
  <si>
    <t>Alínea</t>
  </si>
  <si>
    <t>ÁrAdmFin.</t>
  </si>
  <si>
    <t>CAE</t>
  </si>
  <si>
    <t>Centro Financeiro</t>
  </si>
  <si>
    <t>Cl. Econ. não tipificada</t>
  </si>
  <si>
    <t>CL. Econ. tipificada</t>
  </si>
  <si>
    <t>Divisão</t>
  </si>
  <si>
    <t>FF1</t>
  </si>
  <si>
    <t>FF2</t>
  </si>
  <si>
    <t>FF3</t>
  </si>
  <si>
    <t>Fonte Fin.</t>
  </si>
  <si>
    <t>Func 1</t>
  </si>
  <si>
    <t>Func 2</t>
  </si>
  <si>
    <t>Func 3</t>
  </si>
  <si>
    <t>Funcional</t>
  </si>
  <si>
    <t>Fundos</t>
  </si>
  <si>
    <t>Gestor Operacional</t>
  </si>
  <si>
    <t>Índices</t>
  </si>
  <si>
    <t>Medida</t>
  </si>
  <si>
    <t>Mês</t>
  </si>
  <si>
    <t>Ministério</t>
  </si>
  <si>
    <t>Perfil Organiz.</t>
  </si>
  <si>
    <t>Programa Operacional</t>
  </si>
  <si>
    <t>Programa</t>
  </si>
  <si>
    <t>Projecto</t>
  </si>
  <si>
    <t>Receita/Despesa</t>
  </si>
  <si>
    <t>Reg. Autonomia</t>
  </si>
  <si>
    <t>Relevância CN</t>
  </si>
  <si>
    <t>Rubrica</t>
  </si>
  <si>
    <t>Sec. Estado</t>
  </si>
  <si>
    <t>SubAgrup</t>
  </si>
  <si>
    <t>SubAlínea</t>
  </si>
  <si>
    <t>Subdivisão</t>
  </si>
  <si>
    <t>Sub-projecto</t>
  </si>
  <si>
    <t>Tp. Orç.</t>
  </si>
  <si>
    <t>Trimestre</t>
  </si>
  <si>
    <t>Versão</t>
  </si>
  <si>
    <t>Total departamento - Secretaria Regional da Educação e Assuntos Culturais</t>
  </si>
  <si>
    <t>Receitas desenvolvidas por classificação económica - SREAC (subsetor dos SFA)</t>
  </si>
  <si>
    <t>Despesas desenvolvidas por classificação económica – SREAC (subsetor dos SFA)</t>
  </si>
  <si>
    <t>Saldos de gerência - SREAC (subsetor dos SFA)</t>
  </si>
  <si>
    <t>Receitas desenvolvidas por classificação económica - SRTMI (subsetor dos SFA)</t>
  </si>
  <si>
    <t>Saldos de gerência - SRTMI (subsetor dos SFA)</t>
  </si>
  <si>
    <t>Despesas desenvolvidas por classificação económica – SRTMI (subsetor dos SFA)</t>
  </si>
  <si>
    <t>Total departamento - Secretaria Regional do Turismo, Mobilidade e Infraestruturas</t>
  </si>
  <si>
    <t>72 - PGR</t>
  </si>
  <si>
    <t>Total PGR</t>
  </si>
  <si>
    <t>Receitas desenvolvidas por classificação económica - PGR (subsetor dos SFA)</t>
  </si>
  <si>
    <t>Despesas desenvolvidas por classificação económica – PGR (subsetor dos SFA)</t>
  </si>
  <si>
    <t>Saldos de gerência - PGR (subsetor dos SFA)</t>
  </si>
  <si>
    <t>Total departamento - Presidência do Governo Regional</t>
  </si>
  <si>
    <t>FRTT</t>
  </si>
  <si>
    <t>CQA</t>
  </si>
  <si>
    <t>Total CQA</t>
  </si>
  <si>
    <t>73 - VPGR</t>
  </si>
  <si>
    <t>74 - SRFPAP</t>
  </si>
  <si>
    <t>75 - SREAC</t>
  </si>
  <si>
    <t>76 - SRSD</t>
  </si>
  <si>
    <t>77 - SRADR</t>
  </si>
  <si>
    <t>78 - SRMP</t>
  </si>
  <si>
    <t>79 - SRAAC</t>
  </si>
  <si>
    <t>80 - SRTMI</t>
  </si>
  <si>
    <t>81 - SRJQPE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</si>
</sst>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#,##0.00\ &quot;€&quot;"/>
    <numFmt numFmtId="168" formatCode="#,##0.00_ ;\-#,##0.00\ "/>
    <numFmt numFmtId="169" formatCode="#,##0_ ;\-#,##0\ "/>
    <numFmt numFmtId="170" formatCode="0.0%"/>
  </numFmts>
  <fonts count="35" x14ac:knownFonts="1">
    <font>
      <sz val="8"/>
      <name val="Arial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i/>
      <sz val="14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Lato"/>
      <family val="2"/>
    </font>
    <font>
      <sz val="8"/>
      <name val="Lato"/>
      <family val="2"/>
    </font>
    <font>
      <i/>
      <sz val="8"/>
      <name val="Lato"/>
      <family val="2"/>
    </font>
    <font>
      <sz val="8"/>
      <color theme="1"/>
      <name val="Lato"/>
      <family val="2"/>
    </font>
    <font>
      <sz val="8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8"/>
      </patternFill>
    </fill>
    <fill>
      <patternFill patternType="solid">
        <fgColor indexed="61"/>
      </patternFill>
    </fill>
    <fill>
      <patternFill patternType="solid">
        <fgColor indexed="58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54"/>
      </top>
      <bottom/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/>
      <top/>
      <bottom/>
      <diagonal/>
    </border>
    <border>
      <left/>
      <right style="thin">
        <color indexed="54"/>
      </right>
      <top/>
      <bottom/>
      <diagonal/>
    </border>
    <border>
      <left style="thin">
        <color indexed="54"/>
      </left>
      <right style="thin">
        <color indexed="5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/>
      <right style="thin">
        <color indexed="54"/>
      </right>
      <top/>
      <bottom style="thin">
        <color indexed="54"/>
      </bottom>
      <diagonal/>
    </border>
    <border>
      <left style="thin">
        <color indexed="54"/>
      </left>
      <right style="thin">
        <color indexed="54"/>
      </right>
      <top/>
      <bottom style="thin">
        <color indexed="5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/>
    </border>
  </borders>
  <cellStyleXfs count="128">
    <xf numFmtId="0" fontId="0" fillId="2" borderId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1" fillId="6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1" fillId="22" borderId="0" applyNumberFormat="0" applyBorder="0" applyAlignment="0" applyProtection="0"/>
    <xf numFmtId="0" fontId="13" fillId="20" borderId="0" applyNumberFormat="0" applyBorder="0" applyAlignment="0" applyProtection="0"/>
    <xf numFmtId="0" fontId="14" fillId="23" borderId="1" applyNumberFormat="0" applyAlignment="0" applyProtection="0"/>
    <xf numFmtId="0" fontId="15" fillId="15" borderId="2" applyNumberFormat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13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21" borderId="1" applyNumberFormat="0" applyAlignment="0" applyProtection="0"/>
    <xf numFmtId="0" fontId="22" fillId="0" borderId="6" applyNumberFormat="0" applyFill="0" applyAlignment="0" applyProtection="0"/>
    <xf numFmtId="0" fontId="23" fillId="21" borderId="0" applyNumberFormat="0" applyBorder="0" applyAlignment="0" applyProtection="0"/>
    <xf numFmtId="0" fontId="1" fillId="20" borderId="1" applyNumberFormat="0" applyFont="0" applyAlignment="0" applyProtection="0"/>
    <xf numFmtId="0" fontId="24" fillId="23" borderId="7" applyNumberFormat="0" applyAlignment="0" applyProtection="0"/>
    <xf numFmtId="4" fontId="3" fillId="27" borderId="1" applyNumberFormat="0" applyProtection="0">
      <alignment vertical="center"/>
    </xf>
    <xf numFmtId="4" fontId="27" fillId="28" borderId="1" applyNumberFormat="0" applyProtection="0">
      <alignment vertical="center"/>
    </xf>
    <xf numFmtId="4" fontId="3" fillId="28" borderId="1" applyNumberFormat="0" applyProtection="0">
      <alignment horizontal="left" vertical="center" indent="1"/>
    </xf>
    <xf numFmtId="0" fontId="8" fillId="27" borderId="8" applyNumberFormat="0" applyProtection="0">
      <alignment horizontal="left" vertical="top" indent="1"/>
    </xf>
    <xf numFmtId="4" fontId="3" fillId="29" borderId="1" applyNumberFormat="0" applyProtection="0">
      <alignment horizontal="left" vertical="center" indent="1"/>
    </xf>
    <xf numFmtId="4" fontId="3" fillId="30" borderId="1" applyNumberFormat="0" applyProtection="0">
      <alignment horizontal="right" vertical="center"/>
    </xf>
    <xf numFmtId="4" fontId="3" fillId="31" borderId="1" applyNumberFormat="0" applyProtection="0">
      <alignment horizontal="right" vertical="center"/>
    </xf>
    <xf numFmtId="4" fontId="3" fillId="32" borderId="9" applyNumberFormat="0" applyProtection="0">
      <alignment horizontal="right" vertical="center"/>
    </xf>
    <xf numFmtId="4" fontId="3" fillId="33" borderId="1" applyNumberFormat="0" applyProtection="0">
      <alignment horizontal="right" vertical="center"/>
    </xf>
    <xf numFmtId="4" fontId="3" fillId="34" borderId="1" applyNumberFormat="0" applyProtection="0">
      <alignment horizontal="right" vertical="center"/>
    </xf>
    <xf numFmtId="4" fontId="3" fillId="35" borderId="1" applyNumberFormat="0" applyProtection="0">
      <alignment horizontal="right" vertical="center"/>
    </xf>
    <xf numFmtId="4" fontId="3" fillId="36" borderId="1" applyNumberFormat="0" applyProtection="0">
      <alignment horizontal="right" vertical="center"/>
    </xf>
    <xf numFmtId="4" fontId="3" fillId="37" borderId="1" applyNumberFormat="0" applyProtection="0">
      <alignment horizontal="right" vertical="center"/>
    </xf>
    <xf numFmtId="4" fontId="3" fillId="38" borderId="1" applyNumberFormat="0" applyProtection="0">
      <alignment horizontal="right" vertical="center"/>
    </xf>
    <xf numFmtId="4" fontId="3" fillId="39" borderId="9" applyNumberFormat="0" applyProtection="0">
      <alignment horizontal="left" vertical="center" indent="1"/>
    </xf>
    <xf numFmtId="4" fontId="7" fillId="40" borderId="9" applyNumberFormat="0" applyProtection="0">
      <alignment horizontal="left" vertical="center" indent="1"/>
    </xf>
    <xf numFmtId="4" fontId="7" fillId="40" borderId="9" applyNumberFormat="0" applyProtection="0">
      <alignment horizontal="left" vertical="center" indent="1"/>
    </xf>
    <xf numFmtId="4" fontId="3" fillId="41" borderId="1" applyNumberFormat="0" applyProtection="0">
      <alignment horizontal="right" vertical="center"/>
    </xf>
    <xf numFmtId="4" fontId="3" fillId="42" borderId="9" applyNumberFormat="0" applyProtection="0">
      <alignment horizontal="left" vertical="center" indent="1"/>
    </xf>
    <xf numFmtId="4" fontId="3" fillId="41" borderId="9" applyNumberFormat="0" applyProtection="0">
      <alignment horizontal="left" vertical="center" indent="1"/>
    </xf>
    <xf numFmtId="0" fontId="3" fillId="43" borderId="1" applyNumberFormat="0" applyProtection="0">
      <alignment horizontal="left" vertical="center" indent="1"/>
    </xf>
    <xf numFmtId="0" fontId="1" fillId="40" borderId="8" applyNumberFormat="0" applyProtection="0">
      <alignment horizontal="left" vertical="top" indent="1"/>
    </xf>
    <xf numFmtId="0" fontId="3" fillId="44" borderId="1" applyNumberFormat="0" applyProtection="0">
      <alignment horizontal="left" vertical="center" indent="1"/>
    </xf>
    <xf numFmtId="0" fontId="1" fillId="41" borderId="8" applyNumberFormat="0" applyProtection="0">
      <alignment horizontal="left" vertical="top" indent="1"/>
    </xf>
    <xf numFmtId="0" fontId="3" fillId="45" borderId="1" applyNumberFormat="0" applyProtection="0">
      <alignment horizontal="left" vertical="center" indent="1"/>
    </xf>
    <xf numFmtId="0" fontId="1" fillId="45" borderId="8" applyNumberFormat="0" applyProtection="0">
      <alignment horizontal="left" vertical="top" indent="1"/>
    </xf>
    <xf numFmtId="0" fontId="3" fillId="42" borderId="1" applyNumberFormat="0" applyProtection="0">
      <alignment horizontal="left" vertical="center" indent="1"/>
    </xf>
    <xf numFmtId="0" fontId="1" fillId="42" borderId="8" applyNumberFormat="0" applyProtection="0">
      <alignment horizontal="left" vertical="top" indent="1"/>
    </xf>
    <xf numFmtId="0" fontId="1" fillId="46" borderId="10" applyNumberFormat="0">
      <protection locked="0"/>
    </xf>
    <xf numFmtId="0" fontId="4" fillId="40" borderId="11" applyBorder="0"/>
    <xf numFmtId="4" fontId="5" fillId="47" borderId="8" applyNumberFormat="0" applyProtection="0">
      <alignment vertical="center"/>
    </xf>
    <xf numFmtId="4" fontId="27" fillId="48" borderId="12" applyNumberFormat="0" applyProtection="0">
      <alignment vertical="center"/>
    </xf>
    <xf numFmtId="4" fontId="5" fillId="43" borderId="8" applyNumberFormat="0" applyProtection="0">
      <alignment horizontal="left" vertical="center" indent="1"/>
    </xf>
    <xf numFmtId="0" fontId="5" fillId="47" borderId="8" applyNumberFormat="0" applyProtection="0">
      <alignment horizontal="left" vertical="top" indent="1"/>
    </xf>
    <xf numFmtId="4" fontId="3" fillId="0" borderId="1" applyNumberFormat="0" applyProtection="0">
      <alignment horizontal="right" vertical="center"/>
    </xf>
    <xf numFmtId="4" fontId="27" fillId="49" borderId="1" applyNumberFormat="0" applyProtection="0">
      <alignment horizontal="right" vertical="center"/>
    </xf>
    <xf numFmtId="4" fontId="3" fillId="29" borderId="1" applyNumberFormat="0" applyProtection="0">
      <alignment horizontal="left" vertical="center" indent="1"/>
    </xf>
    <xf numFmtId="0" fontId="5" fillId="41" borderId="8" applyNumberFormat="0" applyProtection="0">
      <alignment horizontal="left" vertical="top" indent="1"/>
    </xf>
    <xf numFmtId="4" fontId="9" fillId="50" borderId="9" applyNumberFormat="0" applyProtection="0">
      <alignment horizontal="left" vertical="center" indent="1"/>
    </xf>
    <xf numFmtId="0" fontId="3" fillId="51" borderId="12"/>
    <xf numFmtId="4" fontId="10" fillId="46" borderId="1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14" fillId="23" borderId="26" applyNumberFormat="0" applyAlignment="0" applyProtection="0"/>
    <xf numFmtId="0" fontId="12" fillId="13" borderId="0" applyNumberFormat="0" applyBorder="0" applyAlignment="0" applyProtection="0"/>
    <xf numFmtId="0" fontId="21" fillId="21" borderId="26" applyNumberFormat="0" applyAlignment="0" applyProtection="0"/>
    <xf numFmtId="0" fontId="22" fillId="21" borderId="0" applyNumberFormat="0" applyBorder="0" applyAlignment="0" applyProtection="0"/>
    <xf numFmtId="0" fontId="1" fillId="20" borderId="26" applyNumberFormat="0" applyFont="0" applyAlignment="0" applyProtection="0"/>
    <xf numFmtId="4" fontId="1" fillId="27" borderId="26" applyNumberFormat="0" applyProtection="0">
      <alignment vertical="center"/>
    </xf>
    <xf numFmtId="4" fontId="27" fillId="28" borderId="26" applyNumberFormat="0" applyProtection="0">
      <alignment vertical="center"/>
    </xf>
    <xf numFmtId="4" fontId="1" fillId="28" borderId="26" applyNumberFormat="0" applyProtection="0">
      <alignment horizontal="left" vertical="center" indent="1"/>
    </xf>
    <xf numFmtId="0" fontId="8" fillId="27" borderId="22" applyNumberFormat="0" applyProtection="0">
      <alignment horizontal="left" vertical="top" indent="1"/>
    </xf>
    <xf numFmtId="4" fontId="1" fillId="29" borderId="26" applyNumberFormat="0" applyProtection="0">
      <alignment horizontal="left" vertical="center" indent="1"/>
    </xf>
    <xf numFmtId="4" fontId="1" fillId="30" borderId="26" applyNumberFormat="0" applyProtection="0">
      <alignment horizontal="right" vertical="center"/>
    </xf>
    <xf numFmtId="4" fontId="1" fillId="31" borderId="26" applyNumberFormat="0" applyProtection="0">
      <alignment horizontal="right" vertical="center"/>
    </xf>
    <xf numFmtId="4" fontId="1" fillId="32" borderId="9" applyNumberFormat="0" applyProtection="0">
      <alignment horizontal="right" vertical="center"/>
    </xf>
    <xf numFmtId="4" fontId="1" fillId="33" borderId="26" applyNumberFormat="0" applyProtection="0">
      <alignment horizontal="right" vertical="center"/>
    </xf>
    <xf numFmtId="4" fontId="1" fillId="34" borderId="26" applyNumberFormat="0" applyProtection="0">
      <alignment horizontal="right" vertical="center"/>
    </xf>
    <xf numFmtId="4" fontId="1" fillId="35" borderId="26" applyNumberFormat="0" applyProtection="0">
      <alignment horizontal="right" vertical="center"/>
    </xf>
    <xf numFmtId="4" fontId="1" fillId="36" borderId="26" applyNumberFormat="0" applyProtection="0">
      <alignment horizontal="right" vertical="center"/>
    </xf>
    <xf numFmtId="4" fontId="1" fillId="37" borderId="26" applyNumberFormat="0" applyProtection="0">
      <alignment horizontal="right" vertical="center"/>
    </xf>
    <xf numFmtId="4" fontId="1" fillId="38" borderId="26" applyNumberFormat="0" applyProtection="0">
      <alignment horizontal="right" vertical="center"/>
    </xf>
    <xf numFmtId="4" fontId="1" fillId="39" borderId="9" applyNumberFormat="0" applyProtection="0">
      <alignment horizontal="left" vertical="center" indent="1"/>
    </xf>
    <xf numFmtId="4" fontId="1" fillId="41" borderId="26" applyNumberFormat="0" applyProtection="0">
      <alignment horizontal="right" vertical="center"/>
    </xf>
    <xf numFmtId="4" fontId="1" fillId="42" borderId="9" applyNumberFormat="0" applyProtection="0">
      <alignment horizontal="left" vertical="center" indent="1"/>
    </xf>
    <xf numFmtId="4" fontId="1" fillId="41" borderId="9" applyNumberFormat="0" applyProtection="0">
      <alignment horizontal="left" vertical="center" indent="1"/>
    </xf>
    <xf numFmtId="0" fontId="1" fillId="43" borderId="26" applyNumberFormat="0" applyProtection="0">
      <alignment horizontal="left" vertical="center" indent="1"/>
    </xf>
    <xf numFmtId="0" fontId="1" fillId="40" borderId="22" applyNumberFormat="0" applyProtection="0">
      <alignment horizontal="left" vertical="top" indent="1"/>
    </xf>
    <xf numFmtId="0" fontId="1" fillId="44" borderId="26" applyNumberFormat="0" applyProtection="0">
      <alignment horizontal="left" vertical="center" indent="1"/>
    </xf>
    <xf numFmtId="0" fontId="1" fillId="41" borderId="22" applyNumberFormat="0" applyProtection="0">
      <alignment horizontal="left" vertical="top" indent="1"/>
    </xf>
    <xf numFmtId="0" fontId="1" fillId="45" borderId="26" applyNumberFormat="0" applyProtection="0">
      <alignment horizontal="left" vertical="center" indent="1"/>
    </xf>
    <xf numFmtId="0" fontId="1" fillId="45" borderId="22" applyNumberFormat="0" applyProtection="0">
      <alignment horizontal="left" vertical="top" indent="1"/>
    </xf>
    <xf numFmtId="0" fontId="1" fillId="42" borderId="26" applyNumberFormat="0" applyProtection="0">
      <alignment horizontal="left" vertical="center" indent="1"/>
    </xf>
    <xf numFmtId="0" fontId="1" fillId="42" borderId="22" applyNumberFormat="0" applyProtection="0">
      <alignment horizontal="left" vertical="top" indent="1"/>
    </xf>
    <xf numFmtId="4" fontId="5" fillId="47" borderId="22" applyNumberFormat="0" applyProtection="0">
      <alignment vertical="center"/>
    </xf>
    <xf numFmtId="4" fontId="5" fillId="43" borderId="22" applyNumberFormat="0" applyProtection="0">
      <alignment horizontal="left" vertical="center" indent="1"/>
    </xf>
    <xf numFmtId="0" fontId="5" fillId="47" borderId="22" applyNumberFormat="0" applyProtection="0">
      <alignment horizontal="left" vertical="top" indent="1"/>
    </xf>
    <xf numFmtId="4" fontId="1" fillId="0" borderId="26" applyNumberFormat="0" applyProtection="0">
      <alignment horizontal="right" vertical="center"/>
    </xf>
    <xf numFmtId="4" fontId="27" fillId="49" borderId="26" applyNumberFormat="0" applyProtection="0">
      <alignment horizontal="right" vertical="center"/>
    </xf>
    <xf numFmtId="4" fontId="1" fillId="29" borderId="26" applyNumberFormat="0" applyProtection="0">
      <alignment horizontal="left" vertical="center" indent="1"/>
    </xf>
    <xf numFmtId="0" fontId="5" fillId="41" borderId="22" applyNumberFormat="0" applyProtection="0">
      <alignment horizontal="left" vertical="top" indent="1"/>
    </xf>
    <xf numFmtId="0" fontId="1" fillId="51" borderId="12"/>
    <xf numFmtId="4" fontId="10" fillId="46" borderId="26" applyNumberFormat="0" applyProtection="0">
      <alignment horizontal="right" vertical="center"/>
    </xf>
    <xf numFmtId="165" fontId="28" fillId="0" borderId="0" applyFont="0" applyFill="0" applyBorder="0" applyAlignment="0" applyProtection="0"/>
    <xf numFmtId="164" fontId="29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169">
    <xf numFmtId="0" fontId="0" fillId="2" borderId="0" xfId="0"/>
    <xf numFmtId="0" fontId="6" fillId="2" borderId="0" xfId="0" applyFont="1"/>
    <xf numFmtId="0" fontId="4" fillId="52" borderId="14" xfId="70" applyFill="1" applyBorder="1"/>
    <xf numFmtId="0" fontId="4" fillId="52" borderId="15" xfId="70" applyFill="1" applyBorder="1"/>
    <xf numFmtId="0" fontId="0" fillId="53" borderId="16" xfId="0" applyFill="1" applyBorder="1"/>
    <xf numFmtId="0" fontId="0" fillId="53" borderId="16" xfId="0" applyFill="1" applyBorder="1" applyAlignment="1">
      <alignment vertical="center"/>
    </xf>
    <xf numFmtId="0" fontId="2" fillId="52" borderId="11" xfId="70" applyFont="1" applyFill="1" applyBorder="1"/>
    <xf numFmtId="0" fontId="0" fillId="49" borderId="17" xfId="0" applyFill="1" applyBorder="1"/>
    <xf numFmtId="0" fontId="0" fillId="49" borderId="11" xfId="0" applyFill="1" applyBorder="1"/>
    <xf numFmtId="0" fontId="0" fillId="49" borderId="14" xfId="0" applyFill="1" applyBorder="1"/>
    <xf numFmtId="0" fontId="0" fillId="49" borderId="18" xfId="0" applyFill="1" applyBorder="1"/>
    <xf numFmtId="0" fontId="0" fillId="49" borderId="0" xfId="0" applyFill="1"/>
    <xf numFmtId="0" fontId="4" fillId="53" borderId="16" xfId="0" applyFont="1" applyFill="1" applyBorder="1" applyAlignment="1">
      <alignment horizontal="right" vertical="center"/>
    </xf>
    <xf numFmtId="0" fontId="2" fillId="54" borderId="0" xfId="0" applyFont="1" applyFill="1"/>
    <xf numFmtId="0" fontId="0" fillId="49" borderId="19" xfId="0" quotePrefix="1" applyFill="1" applyBorder="1"/>
    <xf numFmtId="0" fontId="0" fillId="49" borderId="0" xfId="0" quotePrefix="1" applyFill="1"/>
    <xf numFmtId="0" fontId="0" fillId="53" borderId="16" xfId="0" quotePrefix="1" applyFill="1" applyBorder="1" applyAlignment="1">
      <alignment vertical="center"/>
    </xf>
    <xf numFmtId="0" fontId="0" fillId="49" borderId="14" xfId="0" quotePrefix="1" applyFill="1" applyBorder="1"/>
    <xf numFmtId="0" fontId="0" fillId="49" borderId="15" xfId="0" quotePrefix="1" applyFill="1" applyBorder="1"/>
    <xf numFmtId="49" fontId="0" fillId="49" borderId="20" xfId="0" applyNumberFormat="1" applyFill="1" applyBorder="1"/>
    <xf numFmtId="49" fontId="0" fillId="49" borderId="23" xfId="0" applyNumberFormat="1" applyFill="1" applyBorder="1"/>
    <xf numFmtId="0" fontId="0" fillId="49" borderId="48" xfId="0" applyFill="1" applyBorder="1"/>
    <xf numFmtId="0" fontId="0" fillId="49" borderId="49" xfId="0" quotePrefix="1" applyFill="1" applyBorder="1"/>
    <xf numFmtId="0" fontId="0" fillId="49" borderId="49" xfId="0" applyFill="1" applyBorder="1"/>
    <xf numFmtId="0" fontId="0" fillId="49" borderId="50" xfId="0" quotePrefix="1" applyFill="1" applyBorder="1"/>
    <xf numFmtId="49" fontId="0" fillId="49" borderId="51" xfId="0" applyNumberFormat="1" applyFill="1" applyBorder="1"/>
    <xf numFmtId="0" fontId="30" fillId="0" borderId="0" xfId="0" applyFont="1" applyFill="1" applyAlignment="1">
      <alignment horizontal="centerContinuous"/>
    </xf>
    <xf numFmtId="0" fontId="31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right"/>
    </xf>
    <xf numFmtId="0" fontId="30" fillId="0" borderId="47" xfId="0" applyFont="1" applyFill="1" applyBorder="1" applyAlignment="1">
      <alignment horizontal="center" vertical="center"/>
    </xf>
    <xf numFmtId="0" fontId="30" fillId="0" borderId="47" xfId="0" applyFont="1" applyFill="1" applyBorder="1" applyAlignment="1">
      <alignment horizontal="center" vertical="center" wrapText="1"/>
    </xf>
    <xf numFmtId="0" fontId="30" fillId="0" borderId="59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vertical="center"/>
    </xf>
    <xf numFmtId="0" fontId="31" fillId="0" borderId="33" xfId="0" applyFont="1" applyFill="1" applyBorder="1" applyAlignment="1">
      <alignment vertical="center"/>
    </xf>
    <xf numFmtId="0" fontId="31" fillId="0" borderId="32" xfId="0" applyFont="1" applyFill="1" applyBorder="1" applyAlignment="1">
      <alignment vertical="center"/>
    </xf>
    <xf numFmtId="169" fontId="31" fillId="0" borderId="31" xfId="0" applyNumberFormat="1" applyFont="1" applyFill="1" applyBorder="1" applyAlignment="1">
      <alignment vertical="center"/>
    </xf>
    <xf numFmtId="169" fontId="31" fillId="0" borderId="33" xfId="0" applyNumberFormat="1" applyFont="1" applyFill="1" applyBorder="1" applyAlignment="1">
      <alignment vertical="center"/>
    </xf>
    <xf numFmtId="167" fontId="31" fillId="0" borderId="0" xfId="0" applyNumberFormat="1" applyFont="1" applyFill="1" applyAlignment="1">
      <alignment horizontal="center" vertical="center"/>
    </xf>
    <xf numFmtId="0" fontId="30" fillId="0" borderId="21" xfId="0" applyFont="1" applyFill="1" applyBorder="1" applyAlignment="1">
      <alignment vertical="top" wrapText="1"/>
    </xf>
    <xf numFmtId="0" fontId="30" fillId="0" borderId="21" xfId="0" applyFont="1" applyFill="1" applyBorder="1" applyAlignment="1">
      <alignment vertical="center"/>
    </xf>
    <xf numFmtId="0" fontId="31" fillId="0" borderId="35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31" fillId="0" borderId="21" xfId="0" applyFont="1" applyFill="1" applyBorder="1" applyAlignment="1">
      <alignment vertical="center"/>
    </xf>
    <xf numFmtId="169" fontId="31" fillId="0" borderId="58" xfId="0" applyNumberFormat="1" applyFont="1" applyFill="1" applyBorder="1" applyAlignment="1">
      <alignment vertical="center"/>
    </xf>
    <xf numFmtId="169" fontId="31" fillId="0" borderId="0" xfId="0" applyNumberFormat="1" applyFont="1" applyFill="1" applyAlignment="1">
      <alignment vertical="center"/>
    </xf>
    <xf numFmtId="0" fontId="31" fillId="0" borderId="35" xfId="0" quotePrefix="1" applyFont="1" applyFill="1" applyBorder="1" applyAlignment="1">
      <alignment vertical="center"/>
    </xf>
    <xf numFmtId="0" fontId="31" fillId="0" borderId="0" xfId="0" applyFont="1" applyFill="1" applyAlignment="1">
      <alignment horizontal="left" vertical="center" indent="2"/>
    </xf>
    <xf numFmtId="0" fontId="33" fillId="0" borderId="0" xfId="0" applyFont="1" applyFill="1" applyAlignment="1">
      <alignment horizontal="left" vertical="center" indent="2"/>
    </xf>
    <xf numFmtId="167" fontId="30" fillId="0" borderId="0" xfId="0" applyNumberFormat="1" applyFont="1" applyFill="1" applyAlignment="1">
      <alignment horizontal="center" vertical="center"/>
    </xf>
    <xf numFmtId="0" fontId="31" fillId="0" borderId="34" xfId="0" quotePrefix="1" applyFont="1" applyFill="1" applyBorder="1" applyAlignment="1">
      <alignment vertical="center"/>
    </xf>
    <xf numFmtId="0" fontId="31" fillId="0" borderId="43" xfId="0" applyFont="1" applyFill="1" applyBorder="1" applyAlignment="1">
      <alignment vertical="center"/>
    </xf>
    <xf numFmtId="0" fontId="31" fillId="0" borderId="24" xfId="0" applyFont="1" applyFill="1" applyBorder="1" applyAlignment="1">
      <alignment vertical="center"/>
    </xf>
    <xf numFmtId="169" fontId="31" fillId="0" borderId="34" xfId="0" applyNumberFormat="1" applyFont="1" applyFill="1" applyBorder="1" applyAlignment="1">
      <alignment vertical="center"/>
    </xf>
    <xf numFmtId="169" fontId="31" fillId="0" borderId="43" xfId="0" applyNumberFormat="1" applyFont="1" applyFill="1" applyBorder="1" applyAlignment="1">
      <alignment vertical="center"/>
    </xf>
    <xf numFmtId="169" fontId="30" fillId="0" borderId="36" xfId="0" applyNumberFormat="1" applyFont="1" applyFill="1" applyBorder="1" applyAlignment="1">
      <alignment vertical="center"/>
    </xf>
    <xf numFmtId="168" fontId="30" fillId="0" borderId="36" xfId="0" applyNumberFormat="1" applyFont="1" applyFill="1" applyBorder="1" applyAlignment="1">
      <alignment vertical="center"/>
    </xf>
    <xf numFmtId="0" fontId="30" fillId="0" borderId="27" xfId="0" applyFont="1" applyFill="1" applyBorder="1" applyAlignment="1">
      <alignment horizontal="left"/>
    </xf>
    <xf numFmtId="0" fontId="31" fillId="0" borderId="27" xfId="0" applyFont="1" applyFill="1" applyBorder="1" applyAlignment="1">
      <alignment horizontal="center"/>
    </xf>
    <xf numFmtId="169" fontId="30" fillId="0" borderId="27" xfId="0" applyNumberFormat="1" applyFont="1" applyFill="1" applyBorder="1" applyAlignment="1">
      <alignment vertical="center"/>
    </xf>
    <xf numFmtId="168" fontId="30" fillId="0" borderId="27" xfId="0" applyNumberFormat="1" applyFont="1" applyFill="1" applyBorder="1" applyAlignment="1">
      <alignment vertical="center"/>
    </xf>
    <xf numFmtId="168" fontId="31" fillId="0" borderId="0" xfId="0" applyNumberFormat="1" applyFont="1" applyFill="1" applyAlignment="1">
      <alignment horizontal="center"/>
    </xf>
    <xf numFmtId="0" fontId="31" fillId="0" borderId="0" xfId="0" quotePrefix="1" applyFont="1" applyFill="1" applyAlignment="1">
      <alignment vertical="center"/>
    </xf>
    <xf numFmtId="168" fontId="30" fillId="0" borderId="0" xfId="0" applyNumberFormat="1" applyFont="1" applyFill="1" applyAlignment="1">
      <alignment horizontal="center"/>
    </xf>
    <xf numFmtId="4" fontId="31" fillId="0" borderId="0" xfId="0" applyNumberFormat="1" applyFont="1" applyFill="1" applyAlignment="1">
      <alignment horizontal="center"/>
    </xf>
    <xf numFmtId="0" fontId="30" fillId="0" borderId="0" xfId="0" applyFont="1" applyFill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/>
    </xf>
    <xf numFmtId="0" fontId="31" fillId="0" borderId="41" xfId="0" applyFont="1" applyFill="1" applyBorder="1" applyAlignment="1">
      <alignment vertical="center"/>
    </xf>
    <xf numFmtId="168" fontId="31" fillId="0" borderId="31" xfId="0" applyNumberFormat="1" applyFont="1" applyFill="1" applyBorder="1" applyAlignment="1">
      <alignment vertical="center"/>
    </xf>
    <xf numFmtId="168" fontId="31" fillId="0" borderId="33" xfId="0" applyNumberFormat="1" applyFont="1" applyFill="1" applyBorder="1" applyAlignment="1">
      <alignment vertical="center"/>
    </xf>
    <xf numFmtId="168" fontId="31" fillId="0" borderId="38" xfId="0" applyNumberFormat="1" applyFont="1" applyFill="1" applyBorder="1" applyAlignment="1">
      <alignment vertical="center"/>
    </xf>
    <xf numFmtId="168" fontId="31" fillId="0" borderId="34" xfId="0" applyNumberFormat="1" applyFont="1" applyFill="1" applyBorder="1" applyAlignment="1">
      <alignment vertical="center"/>
    </xf>
    <xf numFmtId="168" fontId="31" fillId="0" borderId="43" xfId="0" applyNumberFormat="1" applyFont="1" applyFill="1" applyBorder="1" applyAlignment="1">
      <alignment vertical="center"/>
    </xf>
    <xf numFmtId="168" fontId="31" fillId="0" borderId="0" xfId="0" applyNumberFormat="1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30" fillId="0" borderId="36" xfId="0" applyFont="1" applyFill="1" applyBorder="1" applyAlignment="1">
      <alignment horizontal="right" vertical="center"/>
    </xf>
    <xf numFmtId="0" fontId="31" fillId="0" borderId="40" xfId="0" applyFont="1" applyFill="1" applyBorder="1" applyAlignment="1">
      <alignment vertical="center"/>
    </xf>
    <xf numFmtId="168" fontId="30" fillId="0" borderId="38" xfId="0" applyNumberFormat="1" applyFont="1" applyFill="1" applyBorder="1" applyAlignment="1">
      <alignment vertical="center"/>
    </xf>
    <xf numFmtId="0" fontId="31" fillId="0" borderId="42" xfId="0" applyFont="1" applyFill="1" applyBorder="1" applyAlignment="1">
      <alignment vertical="center"/>
    </xf>
    <xf numFmtId="168" fontId="31" fillId="0" borderId="39" xfId="0" applyNumberFormat="1" applyFont="1" applyFill="1" applyBorder="1" applyAlignment="1">
      <alignment vertical="center"/>
    </xf>
    <xf numFmtId="165" fontId="31" fillId="0" borderId="0" xfId="125" applyFont="1" applyFill="1" applyAlignment="1">
      <alignment horizontal="center"/>
    </xf>
    <xf numFmtId="0" fontId="30" fillId="0" borderId="52" xfId="0" applyFont="1" applyFill="1" applyBorder="1" applyAlignment="1">
      <alignment horizontal="center" vertical="center"/>
    </xf>
    <xf numFmtId="0" fontId="30" fillId="0" borderId="46" xfId="0" applyFont="1" applyFill="1" applyBorder="1" applyAlignment="1">
      <alignment horizontal="center" vertical="center"/>
    </xf>
    <xf numFmtId="0" fontId="30" fillId="0" borderId="0" xfId="0" applyFont="1" applyFill="1" applyAlignment="1">
      <alignment vertical="top" wrapText="1"/>
    </xf>
    <xf numFmtId="0" fontId="31" fillId="0" borderId="60" xfId="0" applyFont="1" applyFill="1" applyBorder="1" applyAlignment="1">
      <alignment vertical="center"/>
    </xf>
    <xf numFmtId="0" fontId="31" fillId="0" borderId="60" xfId="0" quotePrefix="1" applyFont="1" applyFill="1" applyBorder="1" applyAlignment="1">
      <alignment vertical="center"/>
    </xf>
    <xf numFmtId="169" fontId="31" fillId="0" borderId="60" xfId="0" applyNumberFormat="1" applyFont="1" applyFill="1" applyBorder="1" applyAlignment="1">
      <alignment vertical="center"/>
    </xf>
    <xf numFmtId="169" fontId="31" fillId="0" borderId="0" xfId="0" applyNumberFormat="1" applyFont="1" applyFill="1" applyAlignment="1">
      <alignment horizontal="center"/>
    </xf>
    <xf numFmtId="0" fontId="31" fillId="0" borderId="21" xfId="0" applyFont="1" applyFill="1" applyBorder="1" applyAlignment="1">
      <alignment horizontal="left" vertical="center" indent="2"/>
    </xf>
    <xf numFmtId="0" fontId="33" fillId="0" borderId="21" xfId="0" applyFont="1" applyFill="1" applyBorder="1" applyAlignment="1">
      <alignment horizontal="left" vertical="center" indent="2"/>
    </xf>
    <xf numFmtId="0" fontId="30" fillId="0" borderId="0" xfId="0" applyFont="1" applyFill="1" applyAlignment="1">
      <alignment horizontal="left"/>
    </xf>
    <xf numFmtId="169" fontId="30" fillId="0" borderId="0" xfId="0" applyNumberFormat="1" applyFont="1" applyFill="1" applyAlignment="1">
      <alignment vertical="center"/>
    </xf>
    <xf numFmtId="168" fontId="30" fillId="0" borderId="0" xfId="0" applyNumberFormat="1" applyFont="1" applyFill="1" applyAlignment="1">
      <alignment vertical="center"/>
    </xf>
    <xf numFmtId="0" fontId="30" fillId="0" borderId="25" xfId="0" applyFont="1" applyFill="1" applyBorder="1" applyAlignment="1">
      <alignment horizontal="right" vertical="center"/>
    </xf>
    <xf numFmtId="164" fontId="31" fillId="0" borderId="0" xfId="126" applyFont="1" applyFill="1" applyAlignment="1">
      <alignment horizontal="center"/>
    </xf>
    <xf numFmtId="0" fontId="31" fillId="0" borderId="0" xfId="0" applyFont="1" applyFill="1" applyAlignment="1">
      <alignment horizontal="centerContinuous"/>
    </xf>
    <xf numFmtId="0" fontId="30" fillId="0" borderId="25" xfId="0" applyFont="1" applyFill="1" applyBorder="1" applyAlignment="1">
      <alignment horizontal="centerContinuous" vertical="center"/>
    </xf>
    <xf numFmtId="0" fontId="31" fillId="0" borderId="37" xfId="0" applyFont="1" applyFill="1" applyBorder="1" applyAlignment="1">
      <alignment horizontal="left" vertical="center"/>
    </xf>
    <xf numFmtId="0" fontId="30" fillId="0" borderId="0" xfId="0" applyFont="1" applyFill="1" applyAlignment="1">
      <alignment horizontal="center" vertical="center"/>
    </xf>
    <xf numFmtId="0" fontId="30" fillId="0" borderId="28" xfId="0" applyFont="1" applyFill="1" applyBorder="1" applyAlignment="1">
      <alignment horizontal="center" vertical="center"/>
    </xf>
    <xf numFmtId="0" fontId="30" fillId="0" borderId="30" xfId="0" applyFont="1" applyFill="1" applyBorder="1" applyAlignment="1">
      <alignment horizontal="center" vertical="center"/>
    </xf>
    <xf numFmtId="0" fontId="30" fillId="0" borderId="46" xfId="0" applyFont="1" applyFill="1" applyBorder="1" applyAlignment="1">
      <alignment horizontal="center" vertical="center" wrapText="1"/>
    </xf>
    <xf numFmtId="0" fontId="30" fillId="0" borderId="32" xfId="0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/>
    </xf>
    <xf numFmtId="0" fontId="31" fillId="0" borderId="29" xfId="0" applyFont="1" applyFill="1" applyBorder="1" applyAlignment="1">
      <alignment vertical="center"/>
    </xf>
    <xf numFmtId="168" fontId="31" fillId="0" borderId="35" xfId="0" applyNumberFormat="1" applyFont="1" applyFill="1" applyBorder="1" applyAlignment="1">
      <alignment vertical="center"/>
    </xf>
    <xf numFmtId="0" fontId="30" fillId="0" borderId="29" xfId="0" applyFont="1" applyFill="1" applyBorder="1" applyAlignment="1">
      <alignment vertical="center"/>
    </xf>
    <xf numFmtId="168" fontId="30" fillId="0" borderId="25" xfId="0" applyNumberFormat="1" applyFont="1" applyFill="1" applyBorder="1" applyAlignment="1">
      <alignment vertical="center"/>
    </xf>
    <xf numFmtId="0" fontId="31" fillId="0" borderId="42" xfId="0" applyFont="1" applyFill="1" applyBorder="1" applyAlignment="1">
      <alignment horizontal="center" vertical="center"/>
    </xf>
    <xf numFmtId="0" fontId="30" fillId="0" borderId="29" xfId="0" applyFont="1" applyFill="1" applyBorder="1" applyAlignment="1">
      <alignment horizontal="center" vertical="center"/>
    </xf>
    <xf numFmtId="0" fontId="31" fillId="0" borderId="44" xfId="0" applyFont="1" applyFill="1" applyBorder="1" applyAlignment="1">
      <alignment vertical="center"/>
    </xf>
    <xf numFmtId="169" fontId="30" fillId="0" borderId="25" xfId="0" applyNumberFormat="1" applyFont="1" applyFill="1" applyBorder="1" applyAlignment="1">
      <alignment vertical="center"/>
    </xf>
    <xf numFmtId="169" fontId="31" fillId="0" borderId="39" xfId="0" applyNumberFormat="1" applyFont="1" applyFill="1" applyBorder="1" applyAlignment="1">
      <alignment vertical="center"/>
    </xf>
    <xf numFmtId="169" fontId="31" fillId="0" borderId="38" xfId="0" applyNumberFormat="1" applyFont="1" applyFill="1" applyBorder="1" applyAlignment="1">
      <alignment vertical="center"/>
    </xf>
    <xf numFmtId="166" fontId="31" fillId="0" borderId="0" xfId="0" applyNumberFormat="1" applyFont="1" applyFill="1" applyAlignment="1">
      <alignment vertical="center"/>
    </xf>
    <xf numFmtId="169" fontId="30" fillId="0" borderId="45" xfId="0" applyNumberFormat="1" applyFont="1" applyFill="1" applyBorder="1" applyAlignment="1">
      <alignment vertical="center"/>
    </xf>
    <xf numFmtId="168" fontId="30" fillId="0" borderId="45" xfId="0" applyNumberFormat="1" applyFont="1" applyFill="1" applyBorder="1" applyAlignment="1">
      <alignment vertical="center"/>
    </xf>
    <xf numFmtId="0" fontId="31" fillId="0" borderId="41" xfId="0" applyFont="1" applyFill="1" applyBorder="1" applyAlignment="1">
      <alignment horizontal="center" vertical="top"/>
    </xf>
    <xf numFmtId="0" fontId="31" fillId="0" borderId="42" xfId="0" applyFont="1" applyFill="1" applyBorder="1" applyAlignment="1">
      <alignment horizontal="center" vertical="top"/>
    </xf>
    <xf numFmtId="169" fontId="31" fillId="0" borderId="57" xfId="0" applyNumberFormat="1" applyFont="1" applyFill="1" applyBorder="1" applyAlignment="1">
      <alignment vertical="center"/>
    </xf>
    <xf numFmtId="0" fontId="30" fillId="0" borderId="52" xfId="0" applyFont="1" applyFill="1" applyBorder="1" applyAlignment="1">
      <alignment horizontal="center" vertical="center" wrapText="1"/>
    </xf>
    <xf numFmtId="168" fontId="31" fillId="0" borderId="0" xfId="0" applyNumberFormat="1" applyFont="1" applyFill="1" applyAlignment="1">
      <alignment horizontal="center" vertical="center"/>
    </xf>
    <xf numFmtId="0" fontId="31" fillId="0" borderId="39" xfId="0" quotePrefix="1" applyFont="1" applyFill="1" applyBorder="1" applyAlignment="1">
      <alignment vertical="center"/>
    </xf>
    <xf numFmtId="0" fontId="31" fillId="0" borderId="38" xfId="0" applyFont="1" applyFill="1" applyBorder="1" applyAlignment="1">
      <alignment vertical="center"/>
    </xf>
    <xf numFmtId="169" fontId="31" fillId="0" borderId="56" xfId="0" applyNumberFormat="1" applyFont="1" applyFill="1" applyBorder="1" applyAlignment="1">
      <alignment vertical="center"/>
    </xf>
    <xf numFmtId="0" fontId="30" fillId="0" borderId="44" xfId="0" applyFont="1" applyFill="1" applyBorder="1" applyAlignment="1">
      <alignment vertical="center"/>
    </xf>
    <xf numFmtId="3" fontId="31" fillId="0" borderId="0" xfId="0" applyNumberFormat="1" applyFont="1" applyFill="1" applyAlignment="1">
      <alignment horizontal="center"/>
    </xf>
    <xf numFmtId="0" fontId="30" fillId="0" borderId="54" xfId="0" applyFont="1" applyFill="1" applyBorder="1" applyAlignment="1">
      <alignment horizontal="center" vertical="center"/>
    </xf>
    <xf numFmtId="0" fontId="31" fillId="0" borderId="53" xfId="0" applyFont="1" applyFill="1" applyBorder="1" applyAlignment="1">
      <alignment vertical="center"/>
    </xf>
    <xf numFmtId="164" fontId="31" fillId="0" borderId="0" xfId="126" applyFont="1" applyFill="1" applyAlignment="1">
      <alignment horizontal="center" vertical="center"/>
    </xf>
    <xf numFmtId="0" fontId="31" fillId="0" borderId="53" xfId="0" quotePrefix="1" applyFont="1" applyFill="1" applyBorder="1" applyAlignment="1">
      <alignment vertical="center"/>
    </xf>
    <xf numFmtId="169" fontId="31" fillId="0" borderId="53" xfId="0" applyNumberFormat="1" applyFont="1" applyFill="1" applyBorder="1" applyAlignment="1">
      <alignment vertical="center"/>
    </xf>
    <xf numFmtId="164" fontId="31" fillId="55" borderId="0" xfId="126" applyFont="1" applyFill="1" applyAlignment="1">
      <alignment horizontal="center" vertical="center"/>
    </xf>
    <xf numFmtId="0" fontId="31" fillId="0" borderId="55" xfId="0" applyFont="1" applyFill="1" applyBorder="1" applyAlignment="1">
      <alignment horizontal="center"/>
    </xf>
    <xf numFmtId="0" fontId="31" fillId="0" borderId="31" xfId="0" applyFont="1" applyFill="1" applyBorder="1" applyAlignment="1">
      <alignment horizontal="center"/>
    </xf>
    <xf numFmtId="0" fontId="31" fillId="0" borderId="31" xfId="0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vertical="top" wrapText="1"/>
    </xf>
    <xf numFmtId="0" fontId="31" fillId="0" borderId="42" xfId="0" applyFont="1" applyFill="1" applyBorder="1" applyAlignment="1">
      <alignment horizontal="center"/>
    </xf>
    <xf numFmtId="168" fontId="31" fillId="0" borderId="58" xfId="0" applyNumberFormat="1" applyFont="1" applyFill="1" applyBorder="1" applyAlignment="1">
      <alignment vertical="center"/>
    </xf>
    <xf numFmtId="0" fontId="30" fillId="0" borderId="44" xfId="0" applyFont="1" applyFill="1" applyBorder="1" applyAlignment="1">
      <alignment horizontal="right" vertical="center"/>
    </xf>
    <xf numFmtId="0" fontId="31" fillId="0" borderId="39" xfId="0" applyFont="1" applyFill="1" applyBorder="1" applyAlignment="1">
      <alignment vertical="center"/>
    </xf>
    <xf numFmtId="0" fontId="30" fillId="0" borderId="29" xfId="0" applyFont="1" applyFill="1" applyBorder="1" applyAlignment="1">
      <alignment horizontal="right" vertical="center"/>
    </xf>
    <xf numFmtId="170" fontId="31" fillId="0" borderId="0" xfId="127" applyNumberFormat="1" applyFont="1" applyFill="1" applyAlignment="1">
      <alignment horizontal="center" vertical="center"/>
    </xf>
    <xf numFmtId="0" fontId="31" fillId="0" borderId="41" xfId="0" applyFont="1" applyFill="1" applyBorder="1" applyAlignment="1">
      <alignment horizontal="center"/>
    </xf>
    <xf numFmtId="0" fontId="31" fillId="0" borderId="61" xfId="0" applyFont="1" applyFill="1" applyBorder="1" applyAlignment="1">
      <alignment vertical="center"/>
    </xf>
    <xf numFmtId="0" fontId="30" fillId="0" borderId="24" xfId="0" applyFont="1" applyFill="1" applyBorder="1" applyAlignment="1">
      <alignment vertical="center"/>
    </xf>
    <xf numFmtId="169" fontId="30" fillId="0" borderId="38" xfId="0" applyNumberFormat="1" applyFont="1" applyFill="1" applyBorder="1" applyAlignment="1">
      <alignment vertical="center"/>
    </xf>
    <xf numFmtId="0" fontId="30" fillId="0" borderId="25" xfId="0" applyFont="1" applyFill="1" applyBorder="1" applyAlignment="1">
      <alignment horizontal="left" vertical="center"/>
    </xf>
    <xf numFmtId="0" fontId="30" fillId="0" borderId="36" xfId="0" applyFont="1" applyFill="1" applyBorder="1" applyAlignment="1">
      <alignment horizontal="left" vertical="center"/>
    </xf>
    <xf numFmtId="0" fontId="30" fillId="0" borderId="37" xfId="0" applyFont="1" applyFill="1" applyBorder="1" applyAlignment="1">
      <alignment horizontal="left" vertical="center"/>
    </xf>
    <xf numFmtId="0" fontId="30" fillId="0" borderId="25" xfId="0" applyFont="1" applyFill="1" applyBorder="1" applyAlignment="1">
      <alignment horizontal="center" vertical="center"/>
    </xf>
    <xf numFmtId="0" fontId="30" fillId="0" borderId="36" xfId="0" applyFont="1" applyFill="1" applyBorder="1" applyAlignment="1">
      <alignment horizontal="center" vertical="center"/>
    </xf>
    <xf numFmtId="0" fontId="30" fillId="0" borderId="37" xfId="0" applyFont="1" applyFill="1" applyBorder="1" applyAlignment="1">
      <alignment horizontal="center" vertical="center"/>
    </xf>
    <xf numFmtId="0" fontId="31" fillId="2" borderId="37" xfId="0" applyFont="1" applyBorder="1" applyAlignment="1">
      <alignment horizontal="left" vertical="center"/>
    </xf>
    <xf numFmtId="0" fontId="31" fillId="0" borderId="42" xfId="0" applyFont="1" applyFill="1" applyBorder="1" applyAlignment="1">
      <alignment horizontal="center" vertical="center" wrapText="1"/>
    </xf>
    <xf numFmtId="0" fontId="31" fillId="2" borderId="29" xfId="0" applyFont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left"/>
    </xf>
    <xf numFmtId="0" fontId="31" fillId="2" borderId="36" xfId="0" applyFont="1" applyBorder="1" applyAlignment="1">
      <alignment horizontal="left"/>
    </xf>
    <xf numFmtId="0" fontId="31" fillId="2" borderId="37" xfId="0" applyFont="1" applyBorder="1" applyAlignment="1">
      <alignment horizontal="left"/>
    </xf>
    <xf numFmtId="0" fontId="30" fillId="0" borderId="37" xfId="0" applyFont="1" applyFill="1" applyBorder="1" applyAlignment="1">
      <alignment horizontal="left"/>
    </xf>
    <xf numFmtId="0" fontId="31" fillId="0" borderId="42" xfId="0" applyFont="1" applyFill="1" applyBorder="1" applyAlignment="1">
      <alignment horizontal="center" vertical="top" wrapText="1"/>
    </xf>
    <xf numFmtId="0" fontId="31" fillId="0" borderId="44" xfId="0" applyFont="1" applyFill="1" applyBorder="1" applyAlignment="1">
      <alignment horizontal="center" vertical="top" wrapText="1"/>
    </xf>
    <xf numFmtId="0" fontId="30" fillId="0" borderId="25" xfId="0" applyFont="1" applyFill="1" applyBorder="1" applyAlignment="1">
      <alignment vertical="center"/>
    </xf>
    <xf numFmtId="0" fontId="30" fillId="0" borderId="36" xfId="0" applyFont="1" applyFill="1" applyBorder="1" applyAlignment="1">
      <alignment vertical="center"/>
    </xf>
    <xf numFmtId="0" fontId="30" fillId="0" borderId="37" xfId="0" applyFont="1" applyFill="1" applyBorder="1" applyAlignment="1">
      <alignment vertical="center"/>
    </xf>
    <xf numFmtId="0" fontId="30" fillId="0" borderId="21" xfId="0" applyFont="1" applyFill="1" applyBorder="1" applyAlignment="1">
      <alignment horizontal="center" vertical="top" wrapText="1"/>
    </xf>
    <xf numFmtId="0" fontId="31" fillId="0" borderId="37" xfId="0" applyFont="1" applyFill="1" applyBorder="1" applyAlignment="1">
      <alignment horizontal="left" vertical="center"/>
    </xf>
  </cellXfs>
  <cellStyles count="128">
    <cellStyle name="Accent1 - 20%" xfId="2" xr:uid="{00000000-0005-0000-0000-000000000000}"/>
    <cellStyle name="Accent1 - 40%" xfId="3" xr:uid="{00000000-0005-0000-0000-000001000000}"/>
    <cellStyle name="Accent1 - 60%" xfId="4" xr:uid="{00000000-0005-0000-0000-000002000000}"/>
    <cellStyle name="Accent2 - 20%" xfId="6" xr:uid="{00000000-0005-0000-0000-000003000000}"/>
    <cellStyle name="Accent2 - 40%" xfId="7" xr:uid="{00000000-0005-0000-0000-000004000000}"/>
    <cellStyle name="Accent2 - 60%" xfId="8" xr:uid="{00000000-0005-0000-0000-000005000000}"/>
    <cellStyle name="Accent3 - 20%" xfId="10" xr:uid="{00000000-0005-0000-0000-000006000000}"/>
    <cellStyle name="Accent3 - 40%" xfId="11" xr:uid="{00000000-0005-0000-0000-000007000000}"/>
    <cellStyle name="Accent3 - 60%" xfId="12" xr:uid="{00000000-0005-0000-0000-000008000000}"/>
    <cellStyle name="Accent4 - 20%" xfId="14" xr:uid="{00000000-0005-0000-0000-000009000000}"/>
    <cellStyle name="Accent4 - 40%" xfId="15" xr:uid="{00000000-0005-0000-0000-00000A000000}"/>
    <cellStyle name="Accent4 - 60%" xfId="16" xr:uid="{00000000-0005-0000-0000-00000B000000}"/>
    <cellStyle name="Accent5 - 20%" xfId="18" xr:uid="{00000000-0005-0000-0000-00000C000000}"/>
    <cellStyle name="Accent5 - 40%" xfId="19" xr:uid="{00000000-0005-0000-0000-00000D000000}"/>
    <cellStyle name="Accent5 - 60%" xfId="20" xr:uid="{00000000-0005-0000-0000-00000E000000}"/>
    <cellStyle name="Accent6 - 20%" xfId="22" xr:uid="{00000000-0005-0000-0000-00000F000000}"/>
    <cellStyle name="Accent6 - 40%" xfId="23" xr:uid="{00000000-0005-0000-0000-000010000000}"/>
    <cellStyle name="Accent6 - 60%" xfId="24" xr:uid="{00000000-0005-0000-0000-000011000000}"/>
    <cellStyle name="Cabeçalho 1" xfId="32" builtinId="16" customBuiltin="1"/>
    <cellStyle name="Cabeçalho 2" xfId="33" builtinId="17" customBuiltin="1"/>
    <cellStyle name="Cabeçalho 3" xfId="34" builtinId="18" customBuiltin="1"/>
    <cellStyle name="Cabeçalho 4" xfId="35" builtinId="19" customBuiltin="1"/>
    <cellStyle name="Cálculo" xfId="26" builtinId="22" customBuiltin="1"/>
    <cellStyle name="Cálculo 2" xfId="85" xr:uid="{00000000-0005-0000-0000-000017000000}"/>
    <cellStyle name="Célula Ligada" xfId="37" builtinId="24" customBuiltin="1"/>
    <cellStyle name="Cor1" xfId="1" builtinId="29" customBuiltin="1"/>
    <cellStyle name="Cor2" xfId="5" builtinId="33" customBuiltin="1"/>
    <cellStyle name="Cor3" xfId="9" builtinId="37" customBuiltin="1"/>
    <cellStyle name="Cor4" xfId="13" builtinId="41" customBuiltin="1"/>
    <cellStyle name="Cor5" xfId="17" builtinId="45" customBuiltin="1"/>
    <cellStyle name="Cor6" xfId="21" builtinId="49" customBuiltin="1"/>
    <cellStyle name="Correto" xfId="31" builtinId="26" customBuiltin="1"/>
    <cellStyle name="Correto 2" xfId="86" xr:uid="{00000000-0005-0000-0000-000020000000}"/>
    <cellStyle name="Emphasis 1" xfId="28" xr:uid="{00000000-0005-0000-0000-000021000000}"/>
    <cellStyle name="Emphasis 2" xfId="29" xr:uid="{00000000-0005-0000-0000-000022000000}"/>
    <cellStyle name="Emphasis 3" xfId="30" xr:uid="{00000000-0005-0000-0000-000023000000}"/>
    <cellStyle name="Entrada" xfId="36" builtinId="20" customBuiltin="1"/>
    <cellStyle name="Entrada 2" xfId="87" xr:uid="{00000000-0005-0000-0000-000025000000}"/>
    <cellStyle name="Incorreto" xfId="25" builtinId="27" customBuiltin="1"/>
    <cellStyle name="Moeda" xfId="125" builtinId="4"/>
    <cellStyle name="Neutro" xfId="38" builtinId="28" customBuiltin="1"/>
    <cellStyle name="Neutro 2" xfId="88" xr:uid="{00000000-0005-0000-0000-000029000000}"/>
    <cellStyle name="Normal" xfId="0" builtinId="0"/>
    <cellStyle name="Nota" xfId="39" builtinId="10" customBuiltin="1"/>
    <cellStyle name="Nota 2" xfId="89" xr:uid="{00000000-0005-0000-0000-00002C000000}"/>
    <cellStyle name="Percentagem" xfId="127" builtinId="5"/>
    <cellStyle name="Saída" xfId="40" builtinId="21" customBuiltin="1"/>
    <cellStyle name="SAPBEXaggData" xfId="41" xr:uid="{00000000-0005-0000-0000-00002E000000}"/>
    <cellStyle name="SAPBEXaggData 2" xfId="90" xr:uid="{00000000-0005-0000-0000-00002F000000}"/>
    <cellStyle name="SAPBEXaggDataEmph" xfId="42" xr:uid="{00000000-0005-0000-0000-000030000000}"/>
    <cellStyle name="SAPBEXaggDataEmph 2" xfId="91" xr:uid="{00000000-0005-0000-0000-000031000000}"/>
    <cellStyle name="SAPBEXaggItem" xfId="43" xr:uid="{00000000-0005-0000-0000-000032000000}"/>
    <cellStyle name="SAPBEXaggItem 2" xfId="92" xr:uid="{00000000-0005-0000-0000-000033000000}"/>
    <cellStyle name="SAPBEXaggItemX" xfId="44" xr:uid="{00000000-0005-0000-0000-000034000000}"/>
    <cellStyle name="SAPBEXaggItemX 2" xfId="93" xr:uid="{00000000-0005-0000-0000-000035000000}"/>
    <cellStyle name="SAPBEXchaText" xfId="45" xr:uid="{00000000-0005-0000-0000-000036000000}"/>
    <cellStyle name="SAPBEXchaText 2" xfId="94" xr:uid="{00000000-0005-0000-0000-000037000000}"/>
    <cellStyle name="SAPBEXexcBad7" xfId="46" xr:uid="{00000000-0005-0000-0000-000038000000}"/>
    <cellStyle name="SAPBEXexcBad7 2" xfId="95" xr:uid="{00000000-0005-0000-0000-000039000000}"/>
    <cellStyle name="SAPBEXexcBad8" xfId="47" xr:uid="{00000000-0005-0000-0000-00003A000000}"/>
    <cellStyle name="SAPBEXexcBad8 2" xfId="96" xr:uid="{00000000-0005-0000-0000-00003B000000}"/>
    <cellStyle name="SAPBEXexcBad9" xfId="48" xr:uid="{00000000-0005-0000-0000-00003C000000}"/>
    <cellStyle name="SAPBEXexcBad9 2" xfId="97" xr:uid="{00000000-0005-0000-0000-00003D000000}"/>
    <cellStyle name="SAPBEXexcCritical4" xfId="49" xr:uid="{00000000-0005-0000-0000-00003E000000}"/>
    <cellStyle name="SAPBEXexcCritical4 2" xfId="98" xr:uid="{00000000-0005-0000-0000-00003F000000}"/>
    <cellStyle name="SAPBEXexcCritical5" xfId="50" xr:uid="{00000000-0005-0000-0000-000040000000}"/>
    <cellStyle name="SAPBEXexcCritical5 2" xfId="99" xr:uid="{00000000-0005-0000-0000-000041000000}"/>
    <cellStyle name="SAPBEXexcCritical6" xfId="51" xr:uid="{00000000-0005-0000-0000-000042000000}"/>
    <cellStyle name="SAPBEXexcCritical6 2" xfId="100" xr:uid="{00000000-0005-0000-0000-000043000000}"/>
    <cellStyle name="SAPBEXexcGood1" xfId="52" xr:uid="{00000000-0005-0000-0000-000044000000}"/>
    <cellStyle name="SAPBEXexcGood1 2" xfId="101" xr:uid="{00000000-0005-0000-0000-000045000000}"/>
    <cellStyle name="SAPBEXexcGood2" xfId="53" xr:uid="{00000000-0005-0000-0000-000046000000}"/>
    <cellStyle name="SAPBEXexcGood2 2" xfId="102" xr:uid="{00000000-0005-0000-0000-000047000000}"/>
    <cellStyle name="SAPBEXexcGood3" xfId="54" xr:uid="{00000000-0005-0000-0000-000048000000}"/>
    <cellStyle name="SAPBEXexcGood3 2" xfId="103" xr:uid="{00000000-0005-0000-0000-000049000000}"/>
    <cellStyle name="SAPBEXfilterDrill" xfId="55" xr:uid="{00000000-0005-0000-0000-00004A000000}"/>
    <cellStyle name="SAPBEXfilterDrill 2" xfId="104" xr:uid="{00000000-0005-0000-0000-00004B000000}"/>
    <cellStyle name="SAPBEXfilterItem" xfId="56" xr:uid="{00000000-0005-0000-0000-00004C000000}"/>
    <cellStyle name="SAPBEXfilterText" xfId="57" xr:uid="{00000000-0005-0000-0000-00004D000000}"/>
    <cellStyle name="SAPBEXformats" xfId="58" xr:uid="{00000000-0005-0000-0000-00004E000000}"/>
    <cellStyle name="SAPBEXformats 2" xfId="105" xr:uid="{00000000-0005-0000-0000-00004F000000}"/>
    <cellStyle name="SAPBEXheaderItem" xfId="59" xr:uid="{00000000-0005-0000-0000-000050000000}"/>
    <cellStyle name="SAPBEXheaderItem 2" xfId="106" xr:uid="{00000000-0005-0000-0000-000051000000}"/>
    <cellStyle name="SAPBEXheaderText" xfId="60" xr:uid="{00000000-0005-0000-0000-000052000000}"/>
    <cellStyle name="SAPBEXheaderText 2" xfId="107" xr:uid="{00000000-0005-0000-0000-000053000000}"/>
    <cellStyle name="SAPBEXHLevel0" xfId="61" xr:uid="{00000000-0005-0000-0000-000054000000}"/>
    <cellStyle name="SAPBEXHLevel0 2" xfId="108" xr:uid="{00000000-0005-0000-0000-000055000000}"/>
    <cellStyle name="SAPBEXHLevel0X" xfId="62" xr:uid="{00000000-0005-0000-0000-000056000000}"/>
    <cellStyle name="SAPBEXHLevel0X 2" xfId="109" xr:uid="{00000000-0005-0000-0000-000057000000}"/>
    <cellStyle name="SAPBEXHLevel1" xfId="63" xr:uid="{00000000-0005-0000-0000-000058000000}"/>
    <cellStyle name="SAPBEXHLevel1 2" xfId="110" xr:uid="{00000000-0005-0000-0000-000059000000}"/>
    <cellStyle name="SAPBEXHLevel1X" xfId="64" xr:uid="{00000000-0005-0000-0000-00005A000000}"/>
    <cellStyle name="SAPBEXHLevel1X 2" xfId="111" xr:uid="{00000000-0005-0000-0000-00005B000000}"/>
    <cellStyle name="SAPBEXHLevel2" xfId="65" xr:uid="{00000000-0005-0000-0000-00005C000000}"/>
    <cellStyle name="SAPBEXHLevel2 2" xfId="112" xr:uid="{00000000-0005-0000-0000-00005D000000}"/>
    <cellStyle name="SAPBEXHLevel2X" xfId="66" xr:uid="{00000000-0005-0000-0000-00005E000000}"/>
    <cellStyle name="SAPBEXHLevel2X 2" xfId="113" xr:uid="{00000000-0005-0000-0000-00005F000000}"/>
    <cellStyle name="SAPBEXHLevel3" xfId="67" xr:uid="{00000000-0005-0000-0000-000060000000}"/>
    <cellStyle name="SAPBEXHLevel3 2" xfId="114" xr:uid="{00000000-0005-0000-0000-000061000000}"/>
    <cellStyle name="SAPBEXHLevel3X" xfId="68" xr:uid="{00000000-0005-0000-0000-000062000000}"/>
    <cellStyle name="SAPBEXHLevel3X 2" xfId="115" xr:uid="{00000000-0005-0000-0000-000063000000}"/>
    <cellStyle name="SAPBEXinputData" xfId="69" xr:uid="{00000000-0005-0000-0000-000064000000}"/>
    <cellStyle name="SAPBEXItemHeader" xfId="70" xr:uid="{00000000-0005-0000-0000-000065000000}"/>
    <cellStyle name="SAPBEXresData" xfId="71" xr:uid="{00000000-0005-0000-0000-000066000000}"/>
    <cellStyle name="SAPBEXresData 2" xfId="116" xr:uid="{00000000-0005-0000-0000-000067000000}"/>
    <cellStyle name="SAPBEXresDataEmph" xfId="72" xr:uid="{00000000-0005-0000-0000-000068000000}"/>
    <cellStyle name="SAPBEXresItem" xfId="73" xr:uid="{00000000-0005-0000-0000-000069000000}"/>
    <cellStyle name="SAPBEXresItem 2" xfId="117" xr:uid="{00000000-0005-0000-0000-00006A000000}"/>
    <cellStyle name="SAPBEXresItemX" xfId="74" xr:uid="{00000000-0005-0000-0000-00006B000000}"/>
    <cellStyle name="SAPBEXresItemX 2" xfId="118" xr:uid="{00000000-0005-0000-0000-00006C000000}"/>
    <cellStyle name="SAPBEXstdData" xfId="75" xr:uid="{00000000-0005-0000-0000-00006D000000}"/>
    <cellStyle name="SAPBEXstdData 2" xfId="119" xr:uid="{00000000-0005-0000-0000-00006E000000}"/>
    <cellStyle name="SAPBEXstdDataEmph" xfId="76" xr:uid="{00000000-0005-0000-0000-00006F000000}"/>
    <cellStyle name="SAPBEXstdDataEmph 2" xfId="120" xr:uid="{00000000-0005-0000-0000-000070000000}"/>
    <cellStyle name="SAPBEXstdItem" xfId="77" xr:uid="{00000000-0005-0000-0000-000071000000}"/>
    <cellStyle name="SAPBEXstdItem 2" xfId="121" xr:uid="{00000000-0005-0000-0000-000072000000}"/>
    <cellStyle name="SAPBEXstdItemX" xfId="78" xr:uid="{00000000-0005-0000-0000-000073000000}"/>
    <cellStyle name="SAPBEXstdItemX 2" xfId="122" xr:uid="{00000000-0005-0000-0000-000074000000}"/>
    <cellStyle name="SAPBEXtitle" xfId="79" xr:uid="{00000000-0005-0000-0000-000075000000}"/>
    <cellStyle name="SAPBEXunassignedItem" xfId="80" xr:uid="{00000000-0005-0000-0000-000076000000}"/>
    <cellStyle name="SAPBEXunassignedItem 2" xfId="123" xr:uid="{00000000-0005-0000-0000-000077000000}"/>
    <cellStyle name="SAPBEXundefined" xfId="81" xr:uid="{00000000-0005-0000-0000-000078000000}"/>
    <cellStyle name="SAPBEXundefined 2" xfId="124" xr:uid="{00000000-0005-0000-0000-000079000000}"/>
    <cellStyle name="Sheet Title" xfId="82" xr:uid="{00000000-0005-0000-0000-00007A000000}"/>
    <cellStyle name="Texto de Aviso" xfId="84" builtinId="11" customBuiltin="1"/>
    <cellStyle name="Total" xfId="83" builtinId="25" customBuiltin="1"/>
    <cellStyle name="Verificar Célula" xfId="27" builtinId="23" customBuiltin="1"/>
    <cellStyle name="Vírgula" xfId="126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6.7088649060923322E-2"/>
          <c:y val="7.0938215102974822E-2"/>
          <c:w val="0.82784861294045953"/>
          <c:h val="0.848970251716247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190D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Graph!#REF!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043-4959-931C-D3FC996B92C3}"/>
            </c:ext>
          </c:extLst>
        </c:ser>
        <c:ser>
          <c:idx val="1"/>
          <c:order val="1"/>
          <c:invertIfNegative val="0"/>
          <c:val>
            <c:numRef>
              <c:f>Graph!#REF!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043-4959-931C-D3FC996B92C3}"/>
            </c:ext>
          </c:extLst>
        </c:ser>
        <c:ser>
          <c:idx val="2"/>
          <c:order val="2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D043-4959-931C-D3FC996B92C3}"/>
            </c:ext>
          </c:extLst>
        </c:ser>
        <c:ser>
          <c:idx val="3"/>
          <c:order val="3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D043-4959-931C-D3FC996B92C3}"/>
            </c:ext>
          </c:extLst>
        </c:ser>
        <c:ser>
          <c:idx val="4"/>
          <c:order val="4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D043-4959-931C-D3FC996B92C3}"/>
            </c:ext>
          </c:extLst>
        </c:ser>
        <c:ser>
          <c:idx val="5"/>
          <c:order val="5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D043-4959-931C-D3FC996B92C3}"/>
            </c:ext>
          </c:extLst>
        </c:ser>
        <c:ser>
          <c:idx val="6"/>
          <c:order val="6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D043-4959-931C-D3FC996B92C3}"/>
            </c:ext>
          </c:extLst>
        </c:ser>
        <c:ser>
          <c:idx val="7"/>
          <c:order val="7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043-4959-931C-D3FC996B92C3}"/>
            </c:ext>
          </c:extLst>
        </c:ser>
        <c:ser>
          <c:idx val="8"/>
          <c:order val="8"/>
          <c:invertIfNegative val="0"/>
          <c:val>
            <c:numRef>
              <c:f>Graph!#REF!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D043-4959-931C-D3FC996B92C3}"/>
            </c:ext>
          </c:extLst>
        </c:ser>
        <c:ser>
          <c:idx val="9"/>
          <c:order val="9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D043-4959-931C-D3FC996B92C3}"/>
            </c:ext>
          </c:extLst>
        </c:ser>
        <c:ser>
          <c:idx val="10"/>
          <c:order val="10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A-D043-4959-931C-D3FC996B92C3}"/>
            </c:ext>
          </c:extLst>
        </c:ser>
        <c:ser>
          <c:idx val="11"/>
          <c:order val="11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B-D043-4959-931C-D3FC996B92C3}"/>
            </c:ext>
          </c:extLst>
        </c:ser>
        <c:ser>
          <c:idx val="12"/>
          <c:order val="12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C-D043-4959-931C-D3FC996B92C3}"/>
            </c:ext>
          </c:extLst>
        </c:ser>
        <c:ser>
          <c:idx val="13"/>
          <c:order val="13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D-D043-4959-931C-D3FC996B92C3}"/>
            </c:ext>
          </c:extLst>
        </c:ser>
        <c:ser>
          <c:idx val="14"/>
          <c:order val="14"/>
          <c:invertIfNegative val="0"/>
          <c:val>
            <c:numRef>
              <c:f>Graph!#REF!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E-D043-4959-931C-D3FC996B92C3}"/>
            </c:ext>
          </c:extLst>
        </c:ser>
        <c:ser>
          <c:idx val="15"/>
          <c:order val="15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F-D043-4959-931C-D3FC996B92C3}"/>
            </c:ext>
          </c:extLst>
        </c:ser>
        <c:ser>
          <c:idx val="16"/>
          <c:order val="16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0-D043-4959-931C-D3FC996B92C3}"/>
            </c:ext>
          </c:extLst>
        </c:ser>
        <c:ser>
          <c:idx val="17"/>
          <c:order val="17"/>
          <c:invertIfNegative val="0"/>
          <c:val>
            <c:numRef>
              <c:f>Graph!#REF!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1-D043-4959-931C-D3FC996B92C3}"/>
            </c:ext>
          </c:extLst>
        </c:ser>
        <c:ser>
          <c:idx val="18"/>
          <c:order val="18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2-D043-4959-931C-D3FC996B92C3}"/>
            </c:ext>
          </c:extLst>
        </c:ser>
        <c:ser>
          <c:idx val="19"/>
          <c:order val="19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3-D043-4959-931C-D3FC996B9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398464"/>
        <c:axId val="108400000"/>
      </c:barChart>
      <c:catAx>
        <c:axId val="108398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0840000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8400000"/>
        <c:scaling>
          <c:orientation val="minMax"/>
        </c:scaling>
        <c:delete val="0"/>
        <c:axPos val="l"/>
        <c:majorGridlines>
          <c:spPr>
            <a:ln w="3175">
              <a:solidFill>
                <a:srgbClr val="BFC9D5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08398464"/>
        <c:crossesAt val="1"/>
        <c:crossBetween val="between"/>
      </c:valAx>
      <c:spPr>
        <a:solidFill>
          <a:srgbClr val="F2F2F2"/>
        </a:solidFill>
        <a:ln w="12700">
          <a:solidFill>
            <a:srgbClr val="F2F2F2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759549767324565"/>
          <c:y val="0.47368421052631576"/>
          <c:w val="8.2278531867169949E-2"/>
          <c:h val="5.03432494279176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0.75000000000000533" l="0.70000000000000062" r="0.70000000000000062" t="0.75000000000000533" header="0.30000000000000032" footer="0.30000000000000032"/>
    <c:pageSetup paperSize="0" orientation="portrait" horizontalDpi="0" verticalDpi="0" copies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33</xdr:col>
      <xdr:colOff>19050</xdr:colOff>
      <xdr:row>1</xdr:row>
      <xdr:rowOff>9525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0000000-0008-0000-22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20012025" cy="3143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>
    <xdr:from>
      <xdr:col>6</xdr:col>
      <xdr:colOff>0</xdr:colOff>
      <xdr:row>13</xdr:row>
      <xdr:rowOff>28575</xdr:rowOff>
    </xdr:from>
    <xdr:to>
      <xdr:col>16</xdr:col>
      <xdr:colOff>200025</xdr:colOff>
      <xdr:row>42</xdr:row>
      <xdr:rowOff>28575</xdr:rowOff>
    </xdr:to>
    <xdr:graphicFrame macro="">
      <xdr:nvGraphicFramePr>
        <xdr:cNvPr id="3631" name="Chart 15">
          <a:extLst>
            <a:ext uri="{FF2B5EF4-FFF2-40B4-BE49-F238E27FC236}">
              <a16:creationId xmlns:a16="http://schemas.microsoft.com/office/drawing/2014/main" id="{00000000-0008-0000-2200-00002F0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19050</xdr:colOff>
      <xdr:row>14</xdr:row>
      <xdr:rowOff>19050</xdr:rowOff>
    </xdr:from>
    <xdr:to>
      <xdr:col>5</xdr:col>
      <xdr:colOff>142875</xdr:colOff>
      <xdr:row>15</xdr:row>
      <xdr:rowOff>0</xdr:rowOff>
    </xdr:to>
    <xdr:pic macro="[1]!DesignIconClicked">
      <xdr:nvPicPr>
        <xdr:cNvPr id="3089" name="BExMJ8SV739S7OHOD6U6SFYP97Q2" hidden="1">
          <a:extLst>
            <a:ext uri="{FF2B5EF4-FFF2-40B4-BE49-F238E27FC236}">
              <a16:creationId xmlns:a16="http://schemas.microsoft.com/office/drawing/2014/main" id="{00000000-0008-0000-2200-00001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1571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14</xdr:row>
      <xdr:rowOff>19050</xdr:rowOff>
    </xdr:from>
    <xdr:to>
      <xdr:col>5</xdr:col>
      <xdr:colOff>314325</xdr:colOff>
      <xdr:row>15</xdr:row>
      <xdr:rowOff>0</xdr:rowOff>
    </xdr:to>
    <xdr:pic macro="[1]!DesignIconClicked">
      <xdr:nvPicPr>
        <xdr:cNvPr id="3090" name="BExQGD6IOUL7IBCDFE6CJPBV8MUL" hidden="1">
          <a:extLst>
            <a:ext uri="{FF2B5EF4-FFF2-40B4-BE49-F238E27FC236}">
              <a16:creationId xmlns:a16="http://schemas.microsoft.com/office/drawing/2014/main" id="{00000000-0008-0000-2200-00001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1571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14</xdr:row>
      <xdr:rowOff>19050</xdr:rowOff>
    </xdr:from>
    <xdr:ext cx="123825" cy="123825"/>
    <xdr:pic macro="[1]!DesignIconClicked">
      <xdr:nvPicPr>
        <xdr:cNvPr id="3091" name="BExD9X028KN82OQ34SFJXO5DMAOJ" hidden="1">
          <a:extLst>
            <a:ext uri="{FF2B5EF4-FFF2-40B4-BE49-F238E27FC236}">
              <a16:creationId xmlns:a16="http://schemas.microsoft.com/office/drawing/2014/main" id="{00000000-0008-0000-2200-00001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1571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15</xdr:row>
      <xdr:rowOff>28575</xdr:rowOff>
    </xdr:from>
    <xdr:to>
      <xdr:col>5</xdr:col>
      <xdr:colOff>142875</xdr:colOff>
      <xdr:row>16</xdr:row>
      <xdr:rowOff>9525</xdr:rowOff>
    </xdr:to>
    <xdr:pic macro="[1]!DesignIconClicked">
      <xdr:nvPicPr>
        <xdr:cNvPr id="3092" name="BExW5MDJ8C7RRPM9H8TFBMDWHG8F" hidden="1">
          <a:extLst>
            <a:ext uri="{FF2B5EF4-FFF2-40B4-BE49-F238E27FC236}">
              <a16:creationId xmlns:a16="http://schemas.microsoft.com/office/drawing/2014/main" id="{00000000-0008-0000-2200-00001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1724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15</xdr:row>
      <xdr:rowOff>28575</xdr:rowOff>
    </xdr:from>
    <xdr:to>
      <xdr:col>5</xdr:col>
      <xdr:colOff>314325</xdr:colOff>
      <xdr:row>16</xdr:row>
      <xdr:rowOff>9525</xdr:rowOff>
    </xdr:to>
    <xdr:pic macro="[1]!DesignIconClicked">
      <xdr:nvPicPr>
        <xdr:cNvPr id="3093" name="BExJ1DBQDXNR9QQG371TBPHRW1W1" hidden="1">
          <a:extLst>
            <a:ext uri="{FF2B5EF4-FFF2-40B4-BE49-F238E27FC236}">
              <a16:creationId xmlns:a16="http://schemas.microsoft.com/office/drawing/2014/main" id="{00000000-0008-0000-2200-00001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1724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15</xdr:row>
      <xdr:rowOff>28575</xdr:rowOff>
    </xdr:from>
    <xdr:ext cx="123825" cy="123825"/>
    <xdr:pic macro="[1]!DesignIconClicked">
      <xdr:nvPicPr>
        <xdr:cNvPr id="3094" name="BEx1MHHDB80ZDSYCXZBRRO7AL1EB" hidden="1">
          <a:extLst>
            <a:ext uri="{FF2B5EF4-FFF2-40B4-BE49-F238E27FC236}">
              <a16:creationId xmlns:a16="http://schemas.microsoft.com/office/drawing/2014/main" id="{00000000-0008-0000-2200-00001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1724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16</xdr:row>
      <xdr:rowOff>28575</xdr:rowOff>
    </xdr:from>
    <xdr:to>
      <xdr:col>5</xdr:col>
      <xdr:colOff>142875</xdr:colOff>
      <xdr:row>17</xdr:row>
      <xdr:rowOff>9525</xdr:rowOff>
    </xdr:to>
    <xdr:pic macro="[1]!DesignIconClicked">
      <xdr:nvPicPr>
        <xdr:cNvPr id="3095" name="BEx5M7D0OWVY0JFHCGG5Y11MMFAT" hidden="1">
          <a:extLst>
            <a:ext uri="{FF2B5EF4-FFF2-40B4-BE49-F238E27FC236}">
              <a16:creationId xmlns:a16="http://schemas.microsoft.com/office/drawing/2014/main" id="{00000000-0008-0000-2200-00001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1866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16</xdr:row>
      <xdr:rowOff>28575</xdr:rowOff>
    </xdr:from>
    <xdr:to>
      <xdr:col>5</xdr:col>
      <xdr:colOff>314325</xdr:colOff>
      <xdr:row>17</xdr:row>
      <xdr:rowOff>9525</xdr:rowOff>
    </xdr:to>
    <xdr:pic macro="[1]!DesignIconClicked">
      <xdr:nvPicPr>
        <xdr:cNvPr id="3096" name="BExIPAWQ9Z19AA5PIGEH094DYP51" hidden="1">
          <a:extLst>
            <a:ext uri="{FF2B5EF4-FFF2-40B4-BE49-F238E27FC236}">
              <a16:creationId xmlns:a16="http://schemas.microsoft.com/office/drawing/2014/main" id="{00000000-0008-0000-2200-00001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1866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16</xdr:row>
      <xdr:rowOff>28575</xdr:rowOff>
    </xdr:from>
    <xdr:ext cx="123825" cy="123825"/>
    <xdr:pic macro="[1]!DesignIconClicked">
      <xdr:nvPicPr>
        <xdr:cNvPr id="3097" name="BExZQRC65HRX1R2FOOBPQKAO82VE" hidden="1">
          <a:extLst>
            <a:ext uri="{FF2B5EF4-FFF2-40B4-BE49-F238E27FC236}">
              <a16:creationId xmlns:a16="http://schemas.microsoft.com/office/drawing/2014/main" id="{00000000-0008-0000-2200-00001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1866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17</xdr:row>
      <xdr:rowOff>28575</xdr:rowOff>
    </xdr:from>
    <xdr:to>
      <xdr:col>5</xdr:col>
      <xdr:colOff>142875</xdr:colOff>
      <xdr:row>18</xdr:row>
      <xdr:rowOff>9525</xdr:rowOff>
    </xdr:to>
    <xdr:pic macro="[1]!DesignIconClicked">
      <xdr:nvPicPr>
        <xdr:cNvPr id="3098" name="BExZLMFB2IT1ZBUGK1QEXXW2JKFN" hidden="1">
          <a:extLst>
            <a:ext uri="{FF2B5EF4-FFF2-40B4-BE49-F238E27FC236}">
              <a16:creationId xmlns:a16="http://schemas.microsoft.com/office/drawing/2014/main" id="{00000000-0008-0000-2200-00001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009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17</xdr:row>
      <xdr:rowOff>28575</xdr:rowOff>
    </xdr:from>
    <xdr:to>
      <xdr:col>5</xdr:col>
      <xdr:colOff>314325</xdr:colOff>
      <xdr:row>18</xdr:row>
      <xdr:rowOff>9525</xdr:rowOff>
    </xdr:to>
    <xdr:pic macro="[1]!DesignIconClicked">
      <xdr:nvPicPr>
        <xdr:cNvPr id="3099" name="BExAXCVDII2N4N3BBFD9E2NMP0J5" hidden="1">
          <a:extLst>
            <a:ext uri="{FF2B5EF4-FFF2-40B4-BE49-F238E27FC236}">
              <a16:creationId xmlns:a16="http://schemas.microsoft.com/office/drawing/2014/main" id="{00000000-0008-0000-2200-00001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009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17</xdr:row>
      <xdr:rowOff>28575</xdr:rowOff>
    </xdr:from>
    <xdr:ext cx="123825" cy="123825"/>
    <xdr:pic macro="[1]!DesignIconClicked">
      <xdr:nvPicPr>
        <xdr:cNvPr id="3100" name="BExONHU55R6I4QLKW2SHYXDFC6RV" hidden="1">
          <a:extLst>
            <a:ext uri="{FF2B5EF4-FFF2-40B4-BE49-F238E27FC236}">
              <a16:creationId xmlns:a16="http://schemas.microsoft.com/office/drawing/2014/main" id="{00000000-0008-0000-2200-00001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009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18</xdr:row>
      <xdr:rowOff>19050</xdr:rowOff>
    </xdr:from>
    <xdr:to>
      <xdr:col>5</xdr:col>
      <xdr:colOff>142875</xdr:colOff>
      <xdr:row>19</xdr:row>
      <xdr:rowOff>0</xdr:rowOff>
    </xdr:to>
    <xdr:pic macro="[1]!DesignIconClicked">
      <xdr:nvPicPr>
        <xdr:cNvPr id="3101" name="BEx9FZ9EZGAWK67Z810S8BQYD12S" hidden="1">
          <a:extLst>
            <a:ext uri="{FF2B5EF4-FFF2-40B4-BE49-F238E27FC236}">
              <a16:creationId xmlns:a16="http://schemas.microsoft.com/office/drawing/2014/main" id="{00000000-0008-0000-2200-00001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143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18</xdr:row>
      <xdr:rowOff>19050</xdr:rowOff>
    </xdr:from>
    <xdr:to>
      <xdr:col>5</xdr:col>
      <xdr:colOff>314325</xdr:colOff>
      <xdr:row>19</xdr:row>
      <xdr:rowOff>0</xdr:rowOff>
    </xdr:to>
    <xdr:pic macro="[1]!DesignIconClicked">
      <xdr:nvPicPr>
        <xdr:cNvPr id="3102" name="BExKMR374I5SLJI2H6S92BNFJ62U" hidden="1">
          <a:extLst>
            <a:ext uri="{FF2B5EF4-FFF2-40B4-BE49-F238E27FC236}">
              <a16:creationId xmlns:a16="http://schemas.microsoft.com/office/drawing/2014/main" id="{00000000-0008-0000-2200-00001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143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18</xdr:row>
      <xdr:rowOff>19050</xdr:rowOff>
    </xdr:from>
    <xdr:ext cx="123825" cy="123825"/>
    <xdr:pic macro="[1]!DesignIconClicked">
      <xdr:nvPicPr>
        <xdr:cNvPr id="3103" name="BExTUUJ2XZHWHBG2RZLWKQUKC1X9" hidden="1">
          <a:extLst>
            <a:ext uri="{FF2B5EF4-FFF2-40B4-BE49-F238E27FC236}">
              <a16:creationId xmlns:a16="http://schemas.microsoft.com/office/drawing/2014/main" id="{00000000-0008-0000-2200-00001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143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19</xdr:row>
      <xdr:rowOff>19050</xdr:rowOff>
    </xdr:from>
    <xdr:to>
      <xdr:col>5</xdr:col>
      <xdr:colOff>142875</xdr:colOff>
      <xdr:row>20</xdr:row>
      <xdr:rowOff>0</xdr:rowOff>
    </xdr:to>
    <xdr:pic macro="[1]!DesignIconClicked">
      <xdr:nvPicPr>
        <xdr:cNvPr id="3104" name="BExIW1O0YR1GRGRY4OL8O4LY43J9" hidden="1">
          <a:extLst>
            <a:ext uri="{FF2B5EF4-FFF2-40B4-BE49-F238E27FC236}">
              <a16:creationId xmlns:a16="http://schemas.microsoft.com/office/drawing/2014/main" id="{00000000-0008-0000-2200-00002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286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19</xdr:row>
      <xdr:rowOff>19050</xdr:rowOff>
    </xdr:from>
    <xdr:to>
      <xdr:col>5</xdr:col>
      <xdr:colOff>314325</xdr:colOff>
      <xdr:row>20</xdr:row>
      <xdr:rowOff>0</xdr:rowOff>
    </xdr:to>
    <xdr:pic macro="[1]!DesignIconClicked">
      <xdr:nvPicPr>
        <xdr:cNvPr id="3105" name="BExF7UPUFHMEGZAB1SPYZSOUFTAM" hidden="1">
          <a:extLst>
            <a:ext uri="{FF2B5EF4-FFF2-40B4-BE49-F238E27FC236}">
              <a16:creationId xmlns:a16="http://schemas.microsoft.com/office/drawing/2014/main" id="{00000000-0008-0000-2200-00002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286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19</xdr:row>
      <xdr:rowOff>19050</xdr:rowOff>
    </xdr:from>
    <xdr:ext cx="123825" cy="123825"/>
    <xdr:pic macro="[1]!DesignIconClicked">
      <xdr:nvPicPr>
        <xdr:cNvPr id="3106" name="BExKQDWMRVP76Y4WYQZAXHYH7BW1" hidden="1">
          <a:extLst>
            <a:ext uri="{FF2B5EF4-FFF2-40B4-BE49-F238E27FC236}">
              <a16:creationId xmlns:a16="http://schemas.microsoft.com/office/drawing/2014/main" id="{00000000-0008-0000-2200-00002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286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20</xdr:row>
      <xdr:rowOff>28575</xdr:rowOff>
    </xdr:from>
    <xdr:to>
      <xdr:col>5</xdr:col>
      <xdr:colOff>142875</xdr:colOff>
      <xdr:row>21</xdr:row>
      <xdr:rowOff>9525</xdr:rowOff>
    </xdr:to>
    <xdr:pic macro="[1]!DesignIconClicked">
      <xdr:nvPicPr>
        <xdr:cNvPr id="3107" name="BEx1KKUIQN903WVY4KND8NDRZH66" hidden="1">
          <a:extLst>
            <a:ext uri="{FF2B5EF4-FFF2-40B4-BE49-F238E27FC236}">
              <a16:creationId xmlns:a16="http://schemas.microsoft.com/office/drawing/2014/main" id="{00000000-0008-0000-2200-00002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438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20</xdr:row>
      <xdr:rowOff>28575</xdr:rowOff>
    </xdr:from>
    <xdr:to>
      <xdr:col>5</xdr:col>
      <xdr:colOff>314325</xdr:colOff>
      <xdr:row>21</xdr:row>
      <xdr:rowOff>9525</xdr:rowOff>
    </xdr:to>
    <xdr:pic macro="[1]!DesignIconClicked">
      <xdr:nvPicPr>
        <xdr:cNvPr id="3108" name="BExD9ULRVZCAYHUQ27T5HBXSIPD8" hidden="1">
          <a:extLst>
            <a:ext uri="{FF2B5EF4-FFF2-40B4-BE49-F238E27FC236}">
              <a16:creationId xmlns:a16="http://schemas.microsoft.com/office/drawing/2014/main" id="{00000000-0008-0000-2200-00002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438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20</xdr:row>
      <xdr:rowOff>28575</xdr:rowOff>
    </xdr:from>
    <xdr:ext cx="123825" cy="123825"/>
    <xdr:pic macro="[1]!DesignIconClicked">
      <xdr:nvPicPr>
        <xdr:cNvPr id="3109" name="BEx3DE8U6SVRAQW2R1UPTRM2T3FK" hidden="1">
          <a:extLst>
            <a:ext uri="{FF2B5EF4-FFF2-40B4-BE49-F238E27FC236}">
              <a16:creationId xmlns:a16="http://schemas.microsoft.com/office/drawing/2014/main" id="{00000000-0008-0000-2200-00002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438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21</xdr:row>
      <xdr:rowOff>28575</xdr:rowOff>
    </xdr:from>
    <xdr:to>
      <xdr:col>5</xdr:col>
      <xdr:colOff>142875</xdr:colOff>
      <xdr:row>22</xdr:row>
      <xdr:rowOff>9525</xdr:rowOff>
    </xdr:to>
    <xdr:pic macro="[1]!DesignIconClicked">
      <xdr:nvPicPr>
        <xdr:cNvPr id="3110" name="BEx9J61NV2XE051NL9UMGCEHJ3A6" hidden="1">
          <a:extLst>
            <a:ext uri="{FF2B5EF4-FFF2-40B4-BE49-F238E27FC236}">
              <a16:creationId xmlns:a16="http://schemas.microsoft.com/office/drawing/2014/main" id="{00000000-0008-0000-2200-00002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5812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21</xdr:row>
      <xdr:rowOff>28575</xdr:rowOff>
    </xdr:from>
    <xdr:to>
      <xdr:col>5</xdr:col>
      <xdr:colOff>314325</xdr:colOff>
      <xdr:row>22</xdr:row>
      <xdr:rowOff>9525</xdr:rowOff>
    </xdr:to>
    <xdr:pic macro="[1]!DesignIconClicked">
      <xdr:nvPicPr>
        <xdr:cNvPr id="3111" name="BEx3GSTMH9TP7K0H6YCQYJI1MOVC" hidden="1">
          <a:extLst>
            <a:ext uri="{FF2B5EF4-FFF2-40B4-BE49-F238E27FC236}">
              <a16:creationId xmlns:a16="http://schemas.microsoft.com/office/drawing/2014/main" id="{00000000-0008-0000-2200-00002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5812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21</xdr:row>
      <xdr:rowOff>28575</xdr:rowOff>
    </xdr:from>
    <xdr:ext cx="123825" cy="123825"/>
    <xdr:pic macro="[1]!DesignIconClicked">
      <xdr:nvPicPr>
        <xdr:cNvPr id="3112" name="BExKRQRBU4YG6145MP0RHXJFPEGM" hidden="1">
          <a:extLst>
            <a:ext uri="{FF2B5EF4-FFF2-40B4-BE49-F238E27FC236}">
              <a16:creationId xmlns:a16="http://schemas.microsoft.com/office/drawing/2014/main" id="{00000000-0008-0000-2200-00002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5812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22</xdr:row>
      <xdr:rowOff>19050</xdr:rowOff>
    </xdr:from>
    <xdr:to>
      <xdr:col>5</xdr:col>
      <xdr:colOff>142875</xdr:colOff>
      <xdr:row>23</xdr:row>
      <xdr:rowOff>0</xdr:rowOff>
    </xdr:to>
    <xdr:pic macro="[1]!DesignIconClicked">
      <xdr:nvPicPr>
        <xdr:cNvPr id="3113" name="BExMQIQP3LB9Z5YSUWNF0JGFV33R" hidden="1">
          <a:extLst>
            <a:ext uri="{FF2B5EF4-FFF2-40B4-BE49-F238E27FC236}">
              <a16:creationId xmlns:a16="http://schemas.microsoft.com/office/drawing/2014/main" id="{00000000-0008-0000-2200-00002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714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22</xdr:row>
      <xdr:rowOff>19050</xdr:rowOff>
    </xdr:from>
    <xdr:to>
      <xdr:col>5</xdr:col>
      <xdr:colOff>314325</xdr:colOff>
      <xdr:row>23</xdr:row>
      <xdr:rowOff>0</xdr:rowOff>
    </xdr:to>
    <xdr:pic macro="[1]!DesignIconClicked">
      <xdr:nvPicPr>
        <xdr:cNvPr id="3114" name="BExB2TMIKI1ND0Q7COI2AW61PBSD" hidden="1">
          <a:extLst>
            <a:ext uri="{FF2B5EF4-FFF2-40B4-BE49-F238E27FC236}">
              <a16:creationId xmlns:a16="http://schemas.microsoft.com/office/drawing/2014/main" id="{00000000-0008-0000-2200-00002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714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22</xdr:row>
      <xdr:rowOff>19050</xdr:rowOff>
    </xdr:from>
    <xdr:ext cx="123825" cy="123825"/>
    <xdr:pic macro="[1]!DesignIconClicked">
      <xdr:nvPicPr>
        <xdr:cNvPr id="3115" name="BExGPSEJEX37UKFPTVV1WERKSG54" hidden="1">
          <a:extLst>
            <a:ext uri="{FF2B5EF4-FFF2-40B4-BE49-F238E27FC236}">
              <a16:creationId xmlns:a16="http://schemas.microsoft.com/office/drawing/2014/main" id="{00000000-0008-0000-2200-00002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714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23</xdr:row>
      <xdr:rowOff>28575</xdr:rowOff>
    </xdr:from>
    <xdr:to>
      <xdr:col>5</xdr:col>
      <xdr:colOff>142875</xdr:colOff>
      <xdr:row>24</xdr:row>
      <xdr:rowOff>9525</xdr:rowOff>
    </xdr:to>
    <xdr:pic macro="[1]!DesignIconClicked">
      <xdr:nvPicPr>
        <xdr:cNvPr id="3116" name="BEx7IEL2X2EOW0P4TFS7X0QH8ZXI" hidden="1">
          <a:extLst>
            <a:ext uri="{FF2B5EF4-FFF2-40B4-BE49-F238E27FC236}">
              <a16:creationId xmlns:a16="http://schemas.microsoft.com/office/drawing/2014/main" id="{00000000-0008-0000-2200-00002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23</xdr:row>
      <xdr:rowOff>28575</xdr:rowOff>
    </xdr:from>
    <xdr:to>
      <xdr:col>5</xdr:col>
      <xdr:colOff>314325</xdr:colOff>
      <xdr:row>24</xdr:row>
      <xdr:rowOff>9525</xdr:rowOff>
    </xdr:to>
    <xdr:pic macro="[1]!DesignIconClicked">
      <xdr:nvPicPr>
        <xdr:cNvPr id="3117" name="BExO7NI9QBLS19JRUKM6IWXN9OOK" hidden="1">
          <a:extLst>
            <a:ext uri="{FF2B5EF4-FFF2-40B4-BE49-F238E27FC236}">
              <a16:creationId xmlns:a16="http://schemas.microsoft.com/office/drawing/2014/main" id="{00000000-0008-0000-2200-00002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23</xdr:row>
      <xdr:rowOff>28575</xdr:rowOff>
    </xdr:from>
    <xdr:ext cx="123825" cy="123825"/>
    <xdr:pic macro="[1]!DesignIconClicked">
      <xdr:nvPicPr>
        <xdr:cNvPr id="3118" name="BExIUCIWENAH3Y6YPHNZP1FAAY10" hidden="1">
          <a:extLst>
            <a:ext uri="{FF2B5EF4-FFF2-40B4-BE49-F238E27FC236}">
              <a16:creationId xmlns:a16="http://schemas.microsoft.com/office/drawing/2014/main" id="{00000000-0008-0000-2200-00002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0</xdr:colOff>
      <xdr:row>23</xdr:row>
      <xdr:rowOff>28575</xdr:rowOff>
    </xdr:from>
    <xdr:ext cx="123825" cy="123825"/>
    <xdr:pic macro="[1]!DesignIconClicked">
      <xdr:nvPicPr>
        <xdr:cNvPr id="3119" name="BExGXP9OE5Z8HOBOJ95ESG2D6DUV" hidden="1">
          <a:extLst>
            <a:ext uri="{FF2B5EF4-FFF2-40B4-BE49-F238E27FC236}">
              <a16:creationId xmlns:a16="http://schemas.microsoft.com/office/drawing/2014/main" id="{00000000-0008-0000-2200-00002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7642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24</xdr:row>
      <xdr:rowOff>28575</xdr:rowOff>
    </xdr:from>
    <xdr:to>
      <xdr:col>5</xdr:col>
      <xdr:colOff>142875</xdr:colOff>
      <xdr:row>25</xdr:row>
      <xdr:rowOff>9525</xdr:rowOff>
    </xdr:to>
    <xdr:pic macro="[1]!DesignIconClicked">
      <xdr:nvPicPr>
        <xdr:cNvPr id="3120" name="BExW2Y0W45S531GFG2P4UIMGFRG4" hidden="1">
          <a:extLst>
            <a:ext uri="{FF2B5EF4-FFF2-40B4-BE49-F238E27FC236}">
              <a16:creationId xmlns:a16="http://schemas.microsoft.com/office/drawing/2014/main" id="{00000000-0008-0000-2200-00003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009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24</xdr:row>
      <xdr:rowOff>28575</xdr:rowOff>
    </xdr:from>
    <xdr:to>
      <xdr:col>5</xdr:col>
      <xdr:colOff>314325</xdr:colOff>
      <xdr:row>25</xdr:row>
      <xdr:rowOff>9525</xdr:rowOff>
    </xdr:to>
    <xdr:pic macro="[1]!DesignIconClicked">
      <xdr:nvPicPr>
        <xdr:cNvPr id="3121" name="BExEVMGHLGEICJ8WR2F8QMAK8MOQ" hidden="1">
          <a:extLst>
            <a:ext uri="{FF2B5EF4-FFF2-40B4-BE49-F238E27FC236}">
              <a16:creationId xmlns:a16="http://schemas.microsoft.com/office/drawing/2014/main" id="{00000000-0008-0000-2200-00003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009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24</xdr:row>
      <xdr:rowOff>28575</xdr:rowOff>
    </xdr:from>
    <xdr:ext cx="123825" cy="123825"/>
    <xdr:pic macro="[1]!DesignIconClicked">
      <xdr:nvPicPr>
        <xdr:cNvPr id="3122" name="BExW18VRO3YYJYUKZP64P0K2VUVG" hidden="1">
          <a:extLst>
            <a:ext uri="{FF2B5EF4-FFF2-40B4-BE49-F238E27FC236}">
              <a16:creationId xmlns:a16="http://schemas.microsoft.com/office/drawing/2014/main" id="{00000000-0008-0000-2200-00003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009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25</xdr:row>
      <xdr:rowOff>28575</xdr:rowOff>
    </xdr:from>
    <xdr:to>
      <xdr:col>5</xdr:col>
      <xdr:colOff>142875</xdr:colOff>
      <xdr:row>26</xdr:row>
      <xdr:rowOff>9525</xdr:rowOff>
    </xdr:to>
    <xdr:pic macro="[1]!DesignIconClicked">
      <xdr:nvPicPr>
        <xdr:cNvPr id="3123" name="BExGZGI5S5R45KCZFSLCBJP7YMA9" hidden="1">
          <a:extLst>
            <a:ext uri="{FF2B5EF4-FFF2-40B4-BE49-F238E27FC236}">
              <a16:creationId xmlns:a16="http://schemas.microsoft.com/office/drawing/2014/main" id="{00000000-0008-0000-2200-00003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152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25</xdr:row>
      <xdr:rowOff>28575</xdr:rowOff>
    </xdr:from>
    <xdr:to>
      <xdr:col>5</xdr:col>
      <xdr:colOff>314325</xdr:colOff>
      <xdr:row>26</xdr:row>
      <xdr:rowOff>9525</xdr:rowOff>
    </xdr:to>
    <xdr:pic macro="[1]!DesignIconClicked">
      <xdr:nvPicPr>
        <xdr:cNvPr id="3124" name="BExRZZ3WB3HNDSA3YLJZAVFLF3HL" hidden="1">
          <a:extLst>
            <a:ext uri="{FF2B5EF4-FFF2-40B4-BE49-F238E27FC236}">
              <a16:creationId xmlns:a16="http://schemas.microsoft.com/office/drawing/2014/main" id="{00000000-0008-0000-2200-00003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152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25</xdr:row>
      <xdr:rowOff>28575</xdr:rowOff>
    </xdr:from>
    <xdr:ext cx="123825" cy="123825"/>
    <xdr:pic macro="[1]!DesignIconClicked">
      <xdr:nvPicPr>
        <xdr:cNvPr id="3125" name="BExMOSEG137YQHOQYSSQSHG5YH46" hidden="1">
          <a:extLst>
            <a:ext uri="{FF2B5EF4-FFF2-40B4-BE49-F238E27FC236}">
              <a16:creationId xmlns:a16="http://schemas.microsoft.com/office/drawing/2014/main" id="{00000000-0008-0000-2200-00003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152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26</xdr:row>
      <xdr:rowOff>19050</xdr:rowOff>
    </xdr:from>
    <xdr:to>
      <xdr:col>5</xdr:col>
      <xdr:colOff>142875</xdr:colOff>
      <xdr:row>27</xdr:row>
      <xdr:rowOff>0</xdr:rowOff>
    </xdr:to>
    <xdr:pic macro="[1]!DesignIconClicked">
      <xdr:nvPicPr>
        <xdr:cNvPr id="3126" name="BEx9HTN86LBSCYFYUY5JZ2A0F24K" hidden="1">
          <a:extLst>
            <a:ext uri="{FF2B5EF4-FFF2-40B4-BE49-F238E27FC236}">
              <a16:creationId xmlns:a16="http://schemas.microsoft.com/office/drawing/2014/main" id="{00000000-0008-0000-2200-00003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26</xdr:row>
      <xdr:rowOff>19050</xdr:rowOff>
    </xdr:from>
    <xdr:to>
      <xdr:col>5</xdr:col>
      <xdr:colOff>314325</xdr:colOff>
      <xdr:row>27</xdr:row>
      <xdr:rowOff>0</xdr:rowOff>
    </xdr:to>
    <xdr:pic macro="[1]!DesignIconClicked">
      <xdr:nvPicPr>
        <xdr:cNvPr id="3127" name="BExB33T7Z2C85T2SWCWZE05VGKUX" hidden="1">
          <a:extLst>
            <a:ext uri="{FF2B5EF4-FFF2-40B4-BE49-F238E27FC236}">
              <a16:creationId xmlns:a16="http://schemas.microsoft.com/office/drawing/2014/main" id="{00000000-0008-0000-2200-00003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26</xdr:row>
      <xdr:rowOff>19050</xdr:rowOff>
    </xdr:from>
    <xdr:ext cx="123825" cy="123825"/>
    <xdr:pic macro="[1]!DesignIconClicked">
      <xdr:nvPicPr>
        <xdr:cNvPr id="3128" name="BExOB414H67P2GMM86OZXUMXUY0N" hidden="1">
          <a:extLst>
            <a:ext uri="{FF2B5EF4-FFF2-40B4-BE49-F238E27FC236}">
              <a16:creationId xmlns:a16="http://schemas.microsoft.com/office/drawing/2014/main" id="{00000000-0008-0000-2200-00003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0</xdr:colOff>
      <xdr:row>26</xdr:row>
      <xdr:rowOff>19050</xdr:rowOff>
    </xdr:from>
    <xdr:ext cx="123825" cy="123825"/>
    <xdr:pic macro="[1]!DesignIconClicked">
      <xdr:nvPicPr>
        <xdr:cNvPr id="3129" name="BEx3SW4UFVAXMRG40ZJOQLT2VED0" hidden="1">
          <a:extLst>
            <a:ext uri="{FF2B5EF4-FFF2-40B4-BE49-F238E27FC236}">
              <a16:creationId xmlns:a16="http://schemas.microsoft.com/office/drawing/2014/main" id="{00000000-0008-0000-2200-00003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7642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27</xdr:row>
      <xdr:rowOff>19050</xdr:rowOff>
    </xdr:from>
    <xdr:to>
      <xdr:col>5</xdr:col>
      <xdr:colOff>142875</xdr:colOff>
      <xdr:row>28</xdr:row>
      <xdr:rowOff>0</xdr:rowOff>
    </xdr:to>
    <xdr:pic macro="[1]!DesignIconClicked">
      <xdr:nvPicPr>
        <xdr:cNvPr id="3130" name="BEx1MITTG5I0O7A3WINGWM41U3WZ" hidden="1">
          <a:extLst>
            <a:ext uri="{FF2B5EF4-FFF2-40B4-BE49-F238E27FC236}">
              <a16:creationId xmlns:a16="http://schemas.microsoft.com/office/drawing/2014/main" id="{00000000-0008-0000-2200-00003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429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27</xdr:row>
      <xdr:rowOff>19050</xdr:rowOff>
    </xdr:from>
    <xdr:to>
      <xdr:col>5</xdr:col>
      <xdr:colOff>314325</xdr:colOff>
      <xdr:row>28</xdr:row>
      <xdr:rowOff>0</xdr:rowOff>
    </xdr:to>
    <xdr:pic macro="[1]!DesignIconClicked">
      <xdr:nvPicPr>
        <xdr:cNvPr id="3131" name="BExISOFU7F2872HHSFRPPIDUU3QF" hidden="1">
          <a:extLst>
            <a:ext uri="{FF2B5EF4-FFF2-40B4-BE49-F238E27FC236}">
              <a16:creationId xmlns:a16="http://schemas.microsoft.com/office/drawing/2014/main" id="{00000000-0008-0000-2200-00003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429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27</xdr:row>
      <xdr:rowOff>19050</xdr:rowOff>
    </xdr:from>
    <xdr:ext cx="123825" cy="123825"/>
    <xdr:pic macro="[1]!DesignIconClicked">
      <xdr:nvPicPr>
        <xdr:cNvPr id="3132" name="BEx5KT5VA9BZASN43MUN3W9869C2" hidden="1">
          <a:extLst>
            <a:ext uri="{FF2B5EF4-FFF2-40B4-BE49-F238E27FC236}">
              <a16:creationId xmlns:a16="http://schemas.microsoft.com/office/drawing/2014/main" id="{00000000-0008-0000-2200-00003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429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28</xdr:row>
      <xdr:rowOff>28575</xdr:rowOff>
    </xdr:from>
    <xdr:to>
      <xdr:col>5</xdr:col>
      <xdr:colOff>142875</xdr:colOff>
      <xdr:row>29</xdr:row>
      <xdr:rowOff>9525</xdr:rowOff>
    </xdr:to>
    <xdr:pic macro="[1]!DesignIconClicked">
      <xdr:nvPicPr>
        <xdr:cNvPr id="3133" name="BExKJBWTGIAOWC6UP1RI7AZ4GF6L" hidden="1">
          <a:extLst>
            <a:ext uri="{FF2B5EF4-FFF2-40B4-BE49-F238E27FC236}">
              <a16:creationId xmlns:a16="http://schemas.microsoft.com/office/drawing/2014/main" id="{00000000-0008-0000-2200-00003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581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28</xdr:row>
      <xdr:rowOff>28575</xdr:rowOff>
    </xdr:from>
    <xdr:to>
      <xdr:col>5</xdr:col>
      <xdr:colOff>314325</xdr:colOff>
      <xdr:row>29</xdr:row>
      <xdr:rowOff>9525</xdr:rowOff>
    </xdr:to>
    <xdr:pic macro="[1]!DesignIconClicked">
      <xdr:nvPicPr>
        <xdr:cNvPr id="3134" name="BEx95WH41UYDY86TGWRNJBJREMHO" hidden="1">
          <a:extLst>
            <a:ext uri="{FF2B5EF4-FFF2-40B4-BE49-F238E27FC236}">
              <a16:creationId xmlns:a16="http://schemas.microsoft.com/office/drawing/2014/main" id="{00000000-0008-0000-2200-00003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581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28</xdr:row>
      <xdr:rowOff>28575</xdr:rowOff>
    </xdr:from>
    <xdr:ext cx="123825" cy="123825"/>
    <xdr:pic macro="[1]!DesignIconClicked">
      <xdr:nvPicPr>
        <xdr:cNvPr id="3135" name="BExQ2JOB7LLXXQ1WH2YV0Y1KX8FZ" hidden="1">
          <a:extLst>
            <a:ext uri="{FF2B5EF4-FFF2-40B4-BE49-F238E27FC236}">
              <a16:creationId xmlns:a16="http://schemas.microsoft.com/office/drawing/2014/main" id="{00000000-0008-0000-2200-00003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581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6</xdr:col>
      <xdr:colOff>0</xdr:colOff>
      <xdr:row>0</xdr:row>
      <xdr:rowOff>0</xdr:rowOff>
    </xdr:from>
    <xdr:to>
      <xdr:col>15</xdr:col>
      <xdr:colOff>523875</xdr:colOff>
      <xdr:row>1</xdr:row>
      <xdr:rowOff>57150</xdr:rowOff>
    </xdr:to>
    <xdr:sp macro="" textlink="">
      <xdr:nvSpPr>
        <xdr:cNvPr id="3679" name="TextQueryTitle">
          <a:extLst>
            <a:ext uri="{FF2B5EF4-FFF2-40B4-BE49-F238E27FC236}">
              <a16:creationId xmlns:a16="http://schemas.microsoft.com/office/drawing/2014/main" id="{00000000-0008-0000-2200-00005F0E0000}"/>
            </a:ext>
          </a:extLst>
        </xdr:cNvPr>
        <xdr:cNvSpPr txBox="1">
          <a:spLocks noChangeArrowheads="1"/>
        </xdr:cNvSpPr>
      </xdr:nvSpPr>
      <xdr:spPr bwMode="auto">
        <a:xfrm>
          <a:off x="762000" y="0"/>
          <a:ext cx="7315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r>
            <a:rPr lang="en-US" sz="1400" b="1">
              <a:latin typeface="Arial" pitchFamily="34" charset="0"/>
              <a:cs typeface="Arial" pitchFamily="34" charset="0"/>
            </a:rPr>
            <a:t>Execução da Despesa Agregada</a:t>
          </a:r>
        </a:p>
      </xdr:txBody>
    </xdr:sp>
    <xdr:clientData/>
  </xdr:twoCellAnchor>
  <xdr:twoCellAnchor editAs="absolute">
    <xdr:from>
      <xdr:col>0</xdr:col>
      <xdr:colOff>161925</xdr:colOff>
      <xdr:row>2</xdr:row>
      <xdr:rowOff>38100</xdr:rowOff>
    </xdr:from>
    <xdr:to>
      <xdr:col>5</xdr:col>
      <xdr:colOff>333375</xdr:colOff>
      <xdr:row>2</xdr:row>
      <xdr:rowOff>190500</xdr:rowOff>
    </xdr:to>
    <xdr:pic macro="[0]!Sheet3.Table_click">
      <xdr:nvPicPr>
        <xdr:cNvPr id="3693" name="TableA" descr="Table">
          <a:extLst>
            <a:ext uri="{FF2B5EF4-FFF2-40B4-BE49-F238E27FC236}">
              <a16:creationId xmlns:a16="http://schemas.microsoft.com/office/drawing/2014/main" id="{00000000-0008-0000-2200-00006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61925" y="771525"/>
          <a:ext cx="428625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9525</xdr:colOff>
      <xdr:row>2</xdr:row>
      <xdr:rowOff>38100</xdr:rowOff>
    </xdr:from>
    <xdr:to>
      <xdr:col>6</xdr:col>
      <xdr:colOff>466725</xdr:colOff>
      <xdr:row>2</xdr:row>
      <xdr:rowOff>190500</xdr:rowOff>
    </xdr:to>
    <xdr:pic macro="[0]!Sheet3.filterA_click">
      <xdr:nvPicPr>
        <xdr:cNvPr id="3694" name="FilterA" descr="Filter_pressed" hidden="1">
          <a:extLst>
            <a:ext uri="{FF2B5EF4-FFF2-40B4-BE49-F238E27FC236}">
              <a16:creationId xmlns:a16="http://schemas.microsoft.com/office/drawing/2014/main" id="{00000000-0008-0000-2200-00006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25" y="771525"/>
          <a:ext cx="457200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9525</xdr:colOff>
      <xdr:row>2</xdr:row>
      <xdr:rowOff>38100</xdr:rowOff>
    </xdr:from>
    <xdr:to>
      <xdr:col>6</xdr:col>
      <xdr:colOff>466725</xdr:colOff>
      <xdr:row>2</xdr:row>
      <xdr:rowOff>190500</xdr:rowOff>
    </xdr:to>
    <xdr:pic macro="[0]!Sheet3.filter_click">
      <xdr:nvPicPr>
        <xdr:cNvPr id="3695" name="Filter" descr="Filter">
          <a:extLst>
            <a:ext uri="{FF2B5EF4-FFF2-40B4-BE49-F238E27FC236}">
              <a16:creationId xmlns:a16="http://schemas.microsoft.com/office/drawing/2014/main" id="{00000000-0008-0000-2200-00006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" y="771525"/>
          <a:ext cx="457200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657225</xdr:colOff>
      <xdr:row>2</xdr:row>
      <xdr:rowOff>38100</xdr:rowOff>
    </xdr:from>
    <xdr:to>
      <xdr:col>7</xdr:col>
      <xdr:colOff>104775</xdr:colOff>
      <xdr:row>2</xdr:row>
      <xdr:rowOff>190500</xdr:rowOff>
    </xdr:to>
    <xdr:pic macro="[0]!Sheet3.Info_click">
      <xdr:nvPicPr>
        <xdr:cNvPr id="3696" name="Info" descr="Information">
          <a:extLst>
            <a:ext uri="{FF2B5EF4-FFF2-40B4-BE49-F238E27FC236}">
              <a16:creationId xmlns:a16="http://schemas.microsoft.com/office/drawing/2014/main" id="{00000000-0008-0000-2200-00007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419225" y="771525"/>
          <a:ext cx="695325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657225</xdr:colOff>
      <xdr:row>2</xdr:row>
      <xdr:rowOff>38100</xdr:rowOff>
    </xdr:from>
    <xdr:to>
      <xdr:col>7</xdr:col>
      <xdr:colOff>104775</xdr:colOff>
      <xdr:row>2</xdr:row>
      <xdr:rowOff>190500</xdr:rowOff>
    </xdr:to>
    <xdr:pic macro="[0]!Sheet3.InfoA_click">
      <xdr:nvPicPr>
        <xdr:cNvPr id="3697" name="InfoA" descr="Information_pressed" hidden="1">
          <a:extLst>
            <a:ext uri="{FF2B5EF4-FFF2-40B4-BE49-F238E27FC236}">
              <a16:creationId xmlns:a16="http://schemas.microsoft.com/office/drawing/2014/main" id="{00000000-0008-0000-2200-00007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419225" y="771525"/>
          <a:ext cx="695325" cy="152400"/>
        </a:xfrm>
        <a:prstGeom prst="rect">
          <a:avLst/>
        </a:prstGeom>
        <a:noFill/>
      </xdr:spPr>
    </xdr:pic>
    <xdr:clientData/>
  </xdr:twoCellAnchor>
  <xdr:absoluteAnchor>
    <xdr:pos x="762000" y="1104900"/>
    <xdr:ext cx="2482850" cy="0"/>
    <xdr:pic macro="[1]!DesignIconClicked">
      <xdr:nvPicPr>
        <xdr:cNvPr id="3142" name="BExO8BS2K16MK30YFE3V0SQSMGGE" descr="9ET5KJ81U88JAIZK3AYDQGFHN" hidden="1">
          <a:extLst>
            <a:ext uri="{FF2B5EF4-FFF2-40B4-BE49-F238E27FC236}">
              <a16:creationId xmlns:a16="http://schemas.microsoft.com/office/drawing/2014/main" id="{00000000-0008-0000-2200-000046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39" name="BExF2ZE1WFB5OMY0KIM1UK4EFABT" descr="IM62NESFL5GUR8SDHEC31H4ZG" hidden="1">
          <a:extLst>
            <a:ext uri="{FF2B5EF4-FFF2-40B4-BE49-F238E27FC236}">
              <a16:creationId xmlns:a16="http://schemas.microsoft.com/office/drawing/2014/main" id="{00000000-0008-0000-2200-000043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37" name="BEx9H4BM8OVYOUPNUE5RBQ84THA8" descr="Q3HZT8DQIXDBA14E2M4L6IARA" hidden="1">
          <a:extLst>
            <a:ext uri="{FF2B5EF4-FFF2-40B4-BE49-F238E27FC236}">
              <a16:creationId xmlns:a16="http://schemas.microsoft.com/office/drawing/2014/main" id="{00000000-0008-0000-2200-000041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7" name="BExIN3HM1UFJ0DWNE5305EREAX8R" descr="7KYLBRZVIEDI5VUBOIH9D94KU" hidden="1">
          <a:extLst>
            <a:ext uri="{FF2B5EF4-FFF2-40B4-BE49-F238E27FC236}">
              <a16:creationId xmlns:a16="http://schemas.microsoft.com/office/drawing/2014/main" id="{00000000-0008-0000-2200-00004B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4" name="BEx96BRCVMI70DD5P5I8N9VM1E8F" descr="II7V7G6KK5GUXTB1GKQ46E3SI" hidden="1">
          <a:extLst>
            <a:ext uri="{FF2B5EF4-FFF2-40B4-BE49-F238E27FC236}">
              <a16:creationId xmlns:a16="http://schemas.microsoft.com/office/drawing/2014/main" id="{00000000-0008-0000-2200-000048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41" name="BEx3RHSDGTIITUZKE65H7Z6TB7NV" descr="UAKIFK1OABFYOWZULN3UDJ77U" hidden="1">
          <a:extLst>
            <a:ext uri="{FF2B5EF4-FFF2-40B4-BE49-F238E27FC236}">
              <a16:creationId xmlns:a16="http://schemas.microsoft.com/office/drawing/2014/main" id="{00000000-0008-0000-2200-000045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8" name="BExQINQTP54T1UU6485615NGYM2W" descr="U9C5Q5POTC0F2WZQJR1TNXX3H" hidden="1">
          <a:extLst>
            <a:ext uri="{FF2B5EF4-FFF2-40B4-BE49-F238E27FC236}">
              <a16:creationId xmlns:a16="http://schemas.microsoft.com/office/drawing/2014/main" id="{00000000-0008-0000-2200-00004C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6" name="BExMK6ILYFD03YJ8GRQ69P4ZGBDV" descr="D9JD8IXGL045RRU8WF3EE1T9T" hidden="1">
          <a:extLst>
            <a:ext uri="{FF2B5EF4-FFF2-40B4-BE49-F238E27FC236}">
              <a16:creationId xmlns:a16="http://schemas.microsoft.com/office/drawing/2014/main" id="{00000000-0008-0000-2200-00004A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3" name="BEx3JZWJGOQ6W9U935MH1RWKCMCJ" descr="7BACE7SV6XUZ39F0Q4VEJFNKD" hidden="1">
          <a:extLst>
            <a:ext uri="{FF2B5EF4-FFF2-40B4-BE49-F238E27FC236}">
              <a16:creationId xmlns:a16="http://schemas.microsoft.com/office/drawing/2014/main" id="{00000000-0008-0000-2200-000047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40" name="BExIKSX4VTGG4J0VVDA899FHTCCN" descr="EUWDSMO6FSWMZUU0YEN363BUW" hidden="1">
          <a:extLst>
            <a:ext uri="{FF2B5EF4-FFF2-40B4-BE49-F238E27FC236}">
              <a16:creationId xmlns:a16="http://schemas.microsoft.com/office/drawing/2014/main" id="{00000000-0008-0000-2200-000044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38" name="BExMO02VZ2XZHD7RBQGE7JFWSK24" descr="KLNOFVE32PLDSKU376NZJUH10" hidden="1">
          <a:extLst>
            <a:ext uri="{FF2B5EF4-FFF2-40B4-BE49-F238E27FC236}">
              <a16:creationId xmlns:a16="http://schemas.microsoft.com/office/drawing/2014/main" id="{00000000-0008-0000-2200-000042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57175" y="1552575"/>
    <xdr:ext cx="0" cy="5988050"/>
    <xdr:pic macro="[1]!DesignIconClicked">
      <xdr:nvPicPr>
        <xdr:cNvPr id="3088" name="BExKQ9K9G4PBVY0QQ7TL063HFGUC" descr="VT5KQGOW8GHSL47AL7CGBIQAW" hidden="1">
          <a:extLst>
            <a:ext uri="{FF2B5EF4-FFF2-40B4-BE49-F238E27FC236}">
              <a16:creationId xmlns:a16="http://schemas.microsoft.com/office/drawing/2014/main" id="{00000000-0008-0000-2200-000010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257175" y="1552575"/>
          <a:ext cx="0" cy="59880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5" name="BExIZZKMG5OCIEWXIPT0QCMAEKEY" descr="UBK0YYB5GXDQ5YROCMYNW3J7V" hidden="1">
          <a:extLst>
            <a:ext uri="{FF2B5EF4-FFF2-40B4-BE49-F238E27FC236}">
              <a16:creationId xmlns:a16="http://schemas.microsoft.com/office/drawing/2014/main" id="{00000000-0008-0000-2200-000049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twoCellAnchor editAs="absolute">
    <xdr:from>
      <xdr:col>7</xdr:col>
      <xdr:colOff>0</xdr:colOff>
      <xdr:row>1</xdr:row>
      <xdr:rowOff>0</xdr:rowOff>
    </xdr:from>
    <xdr:to>
      <xdr:col>8</xdr:col>
      <xdr:colOff>1235075</xdr:colOff>
      <xdr:row>1</xdr:row>
      <xdr:rowOff>415925</xdr:rowOff>
    </xdr:to>
    <xdr:pic macro="[1]!DesignIconClicked">
      <xdr:nvPicPr>
        <xdr:cNvPr id="3702" name="BEx9GANEK0G57YR83WFPDS9YB14A" descr="infofield_prev" hidden="1">
          <a:extLst>
            <a:ext uri="{FF2B5EF4-FFF2-40B4-BE49-F238E27FC236}">
              <a16:creationId xmlns:a16="http://schemas.microsoft.com/office/drawing/2014/main" id="{00000000-0008-0000-2200-0000760E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009775" y="304800"/>
          <a:ext cx="2482850" cy="41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0</xdr:colOff>
      <xdr:row>1</xdr:row>
      <xdr:rowOff>0</xdr:rowOff>
    </xdr:from>
    <xdr:to>
      <xdr:col>11</xdr:col>
      <xdr:colOff>520700</xdr:colOff>
      <xdr:row>1</xdr:row>
      <xdr:rowOff>415925</xdr:rowOff>
    </xdr:to>
    <xdr:pic macro="[1]!DesignIconClicked">
      <xdr:nvPicPr>
        <xdr:cNvPr id="3703" name="BEx1NR19G6IDKEZJ4H4HCCFEYVXP" descr="infofield_prev" hidden="1">
          <a:extLst>
            <a:ext uri="{FF2B5EF4-FFF2-40B4-BE49-F238E27FC236}">
              <a16:creationId xmlns:a16="http://schemas.microsoft.com/office/drawing/2014/main" id="{00000000-0008-0000-2200-0000770E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753100" y="304800"/>
          <a:ext cx="1768475" cy="41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"/>
      <sheetName val="BExStyles"/>
      <sheetName val="BExAnalyzer"/>
      <sheetName val="BExAnalyzer.xla"/>
    </sheetNames>
    <definedNames>
      <definedName name="DesignIconClicked"/>
    </defined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5"/>
  <sheetViews>
    <sheetView workbookViewId="0"/>
  </sheetViews>
  <sheetFormatPr defaultColWidth="9.33203125" defaultRowHeight="11.25" x14ac:dyDescent="0.2"/>
  <cols>
    <col min="3" max="4" width="9.33203125" customWidth="1"/>
    <col min="5" max="5" width="0" hidden="1" customWidth="1"/>
  </cols>
  <sheetData>
    <row r="1" spans="1:4" x14ac:dyDescent="0.2">
      <c r="A1">
        <v>7</v>
      </c>
    </row>
    <row r="14" spans="1:4" ht="12.75" x14ac:dyDescent="0.2">
      <c r="C14" s="13" t="s">
        <v>0</v>
      </c>
      <c r="D14" s="13"/>
    </row>
    <row r="15" spans="1:4" x14ac:dyDescent="0.2">
      <c r="C15" s="7"/>
      <c r="D15" s="7"/>
    </row>
  </sheetData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3">
    <pageSetUpPr fitToPage="1"/>
  </sheetPr>
  <dimension ref="A1:H11"/>
  <sheetViews>
    <sheetView showGridLines="0" zoomScaleNormal="100" workbookViewId="0">
      <pane xSplit="1" ySplit="3" topLeftCell="B4" activePane="bottomRight" state="frozen"/>
      <selection activeCell="B18" sqref="B18"/>
      <selection pane="topRight" activeCell="B18" sqref="B18"/>
      <selection pane="bottomLeft" activeCell="B18" sqref="B18"/>
      <selection pane="bottomRight" activeCell="A4" sqref="A4"/>
    </sheetView>
  </sheetViews>
  <sheetFormatPr defaultColWidth="23.33203125" defaultRowHeight="15" customHeight="1" x14ac:dyDescent="0.15"/>
  <cols>
    <col min="1" max="1" width="20.33203125" style="27" customWidth="1"/>
    <col min="2" max="2" width="18.33203125" style="27" customWidth="1"/>
    <col min="3" max="3" width="40.33203125" style="27" customWidth="1"/>
    <col min="4" max="7" width="14.33203125" style="27" customWidth="1"/>
    <col min="8" max="16384" width="23.33203125" style="27"/>
  </cols>
  <sheetData>
    <row r="1" spans="1:8" ht="15" customHeight="1" x14ac:dyDescent="0.15">
      <c r="A1" s="26" t="s">
        <v>78</v>
      </c>
      <c r="B1" s="96"/>
      <c r="C1" s="96"/>
      <c r="D1" s="96"/>
      <c r="E1" s="96"/>
      <c r="F1" s="96"/>
      <c r="G1" s="96"/>
    </row>
    <row r="2" spans="1:8" ht="15" customHeight="1" thickBot="1" x14ac:dyDescent="0.2">
      <c r="B2" s="28"/>
      <c r="C2" s="28"/>
      <c r="G2" s="29" t="s">
        <v>2</v>
      </c>
    </row>
    <row r="3" spans="1:8" ht="31.5" customHeight="1" thickBot="1" x14ac:dyDescent="0.2">
      <c r="A3" s="30" t="s">
        <v>3</v>
      </c>
      <c r="B3" s="30" t="s">
        <v>4</v>
      </c>
      <c r="C3" s="30" t="s">
        <v>8</v>
      </c>
      <c r="D3" s="31" t="s">
        <v>66</v>
      </c>
      <c r="E3" s="31" t="s">
        <v>67</v>
      </c>
      <c r="F3" s="31" t="s">
        <v>68</v>
      </c>
      <c r="G3" s="31" t="s">
        <v>69</v>
      </c>
    </row>
    <row r="4" spans="1:8" s="28" customFormat="1" ht="15" customHeight="1" x14ac:dyDescent="0.15">
      <c r="A4" s="103" t="s">
        <v>302</v>
      </c>
      <c r="B4" s="135" t="s">
        <v>73</v>
      </c>
      <c r="C4" s="68" t="s">
        <v>70</v>
      </c>
      <c r="D4" s="69">
        <v>672881.7</v>
      </c>
      <c r="E4" s="70">
        <v>4654388.03</v>
      </c>
      <c r="F4" s="70">
        <v>5170848.87</v>
      </c>
      <c r="G4" s="70">
        <f>+D4+E4-F4</f>
        <v>156420.86000000034</v>
      </c>
      <c r="H4" s="39"/>
    </row>
    <row r="5" spans="1:8" s="28" customFormat="1" ht="15" customHeight="1" x14ac:dyDescent="0.2">
      <c r="A5" s="40"/>
      <c r="B5" s="41"/>
      <c r="C5" s="44" t="s">
        <v>71</v>
      </c>
      <c r="D5" s="72">
        <v>59543.12</v>
      </c>
      <c r="E5" s="73">
        <v>6552295.1299999999</v>
      </c>
      <c r="F5" s="74">
        <v>6537006.5800000001</v>
      </c>
      <c r="G5" s="74">
        <f>+D5+E5-F5</f>
        <v>74831.669999999925</v>
      </c>
    </row>
    <row r="6" spans="1:8" s="28" customFormat="1" ht="15" customHeight="1" x14ac:dyDescent="0.2">
      <c r="A6" s="40"/>
      <c r="B6" s="148" t="s">
        <v>77</v>
      </c>
      <c r="C6" s="150"/>
      <c r="D6" s="78">
        <f>+D5+D4</f>
        <v>732424.82</v>
      </c>
      <c r="E6" s="78">
        <f>+E5+E4</f>
        <v>11206683.16</v>
      </c>
      <c r="F6" s="78">
        <f>+F5+F4</f>
        <v>11707855.449999999</v>
      </c>
      <c r="G6" s="78">
        <f>+G5+G4</f>
        <v>231252.53000000026</v>
      </c>
      <c r="H6" s="39"/>
    </row>
    <row r="7" spans="1:8" ht="15" customHeight="1" thickBot="1" x14ac:dyDescent="0.2">
      <c r="A7" s="58" t="s">
        <v>75</v>
      </c>
      <c r="B7" s="58"/>
      <c r="C7" s="59"/>
      <c r="D7" s="61">
        <f>+D6</f>
        <v>732424.82</v>
      </c>
      <c r="E7" s="61">
        <f>+E6</f>
        <v>11206683.16</v>
      </c>
      <c r="F7" s="61">
        <f>+F6</f>
        <v>11707855.449999999</v>
      </c>
      <c r="G7" s="61">
        <f>+G6</f>
        <v>231252.53000000026</v>
      </c>
    </row>
    <row r="9" spans="1:8" ht="15" customHeight="1" x14ac:dyDescent="0.15">
      <c r="E9" s="62"/>
      <c r="F9" s="62"/>
    </row>
    <row r="10" spans="1:8" ht="15" customHeight="1" x14ac:dyDescent="0.15">
      <c r="D10" s="62"/>
      <c r="E10" s="62"/>
    </row>
    <row r="11" spans="1:8" ht="15" customHeight="1" x14ac:dyDescent="0.15">
      <c r="D11" s="62"/>
    </row>
  </sheetData>
  <mergeCells count="1">
    <mergeCell ref="B6:C6"/>
  </mergeCells>
  <printOptions horizontalCentered="1"/>
  <pageMargins left="0.70866141732283472" right="0.70866141732283472" top="0.59055118110236227" bottom="0.55118110236220474" header="0.31496062992125984" footer="0.31496062992125984"/>
  <pageSetup scale="69" fitToHeight="37" orientation="landscape" horizontalDpi="4294967295" verticalDpi="4294967295" r:id="rId1"/>
  <rowBreaks count="1" manualBreakCount="1">
    <brk id="2" max="16383" man="1"/>
  </rowBreaks>
  <ignoredErrors>
    <ignoredError sqref="G6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4">
    <pageSetUpPr fitToPage="1"/>
  </sheetPr>
  <dimension ref="A1:O868"/>
  <sheetViews>
    <sheetView showGridLines="0" zoomScaleNormal="100" zoomScaleSheetLayoutView="142" workbookViewId="0">
      <pane xSplit="1" ySplit="3" topLeftCell="B4" activePane="bottomRight" state="frozen"/>
      <selection activeCell="B18" sqref="B18"/>
      <selection pane="topRight" activeCell="B18" sqref="B18"/>
      <selection pane="bottomLeft" activeCell="B18" sqref="B18"/>
      <selection pane="bottomRight" activeCell="A4" sqref="A4"/>
    </sheetView>
  </sheetViews>
  <sheetFormatPr defaultColWidth="23.33203125" defaultRowHeight="15" customHeight="1" x14ac:dyDescent="0.15"/>
  <cols>
    <col min="1" max="1" width="20.33203125" style="27" customWidth="1"/>
    <col min="2" max="2" width="18.33203125" style="27" customWidth="1"/>
    <col min="3" max="5" width="7.33203125" style="27" customWidth="1"/>
    <col min="6" max="6" width="34.83203125" style="27" customWidth="1"/>
    <col min="7" max="9" width="14.33203125" style="27" customWidth="1"/>
    <col min="10" max="10" width="23.33203125" style="95"/>
    <col min="11" max="16384" width="23.33203125" style="27"/>
  </cols>
  <sheetData>
    <row r="1" spans="1:10" ht="15" customHeight="1" x14ac:dyDescent="0.15">
      <c r="A1" s="26" t="s">
        <v>285</v>
      </c>
      <c r="B1" s="96"/>
      <c r="C1" s="96"/>
      <c r="D1" s="96"/>
      <c r="E1" s="96"/>
      <c r="F1" s="96"/>
      <c r="G1" s="96"/>
      <c r="H1" s="96"/>
      <c r="I1" s="96"/>
    </row>
    <row r="2" spans="1:10" ht="15" customHeight="1" thickBot="1" x14ac:dyDescent="0.2">
      <c r="B2" s="28"/>
      <c r="C2" s="28"/>
      <c r="D2" s="28"/>
      <c r="E2" s="28"/>
      <c r="F2" s="28"/>
      <c r="I2" s="29" t="s">
        <v>2</v>
      </c>
    </row>
    <row r="3" spans="1:10" ht="31.5" customHeight="1" thickBot="1" x14ac:dyDescent="0.2">
      <c r="A3" s="30" t="s">
        <v>3</v>
      </c>
      <c r="B3" s="30" t="s">
        <v>4</v>
      </c>
      <c r="C3" s="30" t="s">
        <v>5</v>
      </c>
      <c r="D3" s="31" t="s">
        <v>6</v>
      </c>
      <c r="E3" s="30" t="s">
        <v>7</v>
      </c>
      <c r="F3" s="128" t="s">
        <v>8</v>
      </c>
      <c r="G3" s="102" t="s">
        <v>9</v>
      </c>
      <c r="H3" s="31" t="s">
        <v>10</v>
      </c>
      <c r="I3" s="31" t="s">
        <v>11</v>
      </c>
    </row>
    <row r="4" spans="1:10" s="28" customFormat="1" ht="15" customHeight="1" x14ac:dyDescent="0.2">
      <c r="A4" s="103" t="s">
        <v>303</v>
      </c>
      <c r="B4" s="155" t="s">
        <v>79</v>
      </c>
      <c r="C4" s="129" t="s">
        <v>13</v>
      </c>
      <c r="D4" s="43" t="s">
        <v>14</v>
      </c>
      <c r="E4" s="43" t="s">
        <v>14</v>
      </c>
      <c r="F4" s="44" t="s">
        <v>15</v>
      </c>
      <c r="G4" s="37">
        <v>0</v>
      </c>
      <c r="H4" s="38">
        <v>0</v>
      </c>
      <c r="I4" s="70">
        <v>0</v>
      </c>
      <c r="J4" s="130"/>
    </row>
    <row r="5" spans="1:10" s="28" customFormat="1" ht="15" customHeight="1" x14ac:dyDescent="0.2">
      <c r="A5" s="40"/>
      <c r="B5" s="157"/>
      <c r="C5" s="129" t="s">
        <v>16</v>
      </c>
      <c r="D5" s="43" t="s">
        <v>14</v>
      </c>
      <c r="E5" s="43" t="s">
        <v>14</v>
      </c>
      <c r="F5" s="44" t="s">
        <v>17</v>
      </c>
      <c r="G5" s="87">
        <v>0</v>
      </c>
      <c r="H5" s="46">
        <v>0</v>
      </c>
      <c r="I5" s="74">
        <v>0</v>
      </c>
      <c r="J5" s="130"/>
    </row>
    <row r="6" spans="1:10" s="28" customFormat="1" ht="15" customHeight="1" x14ac:dyDescent="0.2">
      <c r="A6" s="40"/>
      <c r="B6" s="107"/>
      <c r="C6" s="131" t="s">
        <v>18</v>
      </c>
      <c r="D6" s="43" t="s">
        <v>14</v>
      </c>
      <c r="E6" s="43" t="s">
        <v>14</v>
      </c>
      <c r="F6" s="44" t="s">
        <v>19</v>
      </c>
      <c r="G6" s="87">
        <v>0</v>
      </c>
      <c r="H6" s="46">
        <v>0</v>
      </c>
      <c r="I6" s="74">
        <v>0</v>
      </c>
      <c r="J6" s="130"/>
    </row>
    <row r="7" spans="1:10" s="28" customFormat="1" ht="15" customHeight="1" x14ac:dyDescent="0.2">
      <c r="A7" s="75"/>
      <c r="B7" s="107"/>
      <c r="C7" s="131" t="s">
        <v>20</v>
      </c>
      <c r="D7" s="43" t="s">
        <v>14</v>
      </c>
      <c r="E7" s="43" t="s">
        <v>14</v>
      </c>
      <c r="F7" s="44" t="s">
        <v>21</v>
      </c>
      <c r="G7" s="87">
        <v>10</v>
      </c>
      <c r="H7" s="46">
        <v>10</v>
      </c>
      <c r="I7" s="74">
        <v>0</v>
      </c>
      <c r="J7" s="130"/>
    </row>
    <row r="8" spans="1:10" s="28" customFormat="1" ht="15" customHeight="1" x14ac:dyDescent="0.2">
      <c r="A8" s="75"/>
      <c r="B8" s="107"/>
      <c r="C8" s="131" t="s">
        <v>22</v>
      </c>
      <c r="D8" s="43" t="s">
        <v>14</v>
      </c>
      <c r="E8" s="43" t="s">
        <v>14</v>
      </c>
      <c r="F8" s="44" t="s">
        <v>23</v>
      </c>
      <c r="G8" s="87">
        <v>0</v>
      </c>
      <c r="H8" s="46">
        <v>0</v>
      </c>
      <c r="I8" s="74">
        <v>0</v>
      </c>
      <c r="J8" s="130"/>
    </row>
    <row r="9" spans="1:10" s="28" customFormat="1" ht="15" customHeight="1" x14ac:dyDescent="0.2">
      <c r="A9" s="75"/>
      <c r="B9" s="107"/>
      <c r="C9" s="131" t="s">
        <v>24</v>
      </c>
      <c r="D9" s="43" t="s">
        <v>14</v>
      </c>
      <c r="E9" s="43" t="s">
        <v>14</v>
      </c>
      <c r="F9" s="44" t="s">
        <v>25</v>
      </c>
      <c r="G9" s="87">
        <v>1050005</v>
      </c>
      <c r="H9" s="46">
        <v>2058005</v>
      </c>
      <c r="I9" s="74">
        <v>350228.52</v>
      </c>
      <c r="J9" s="130"/>
    </row>
    <row r="10" spans="1:10" s="28" customFormat="1" ht="15" customHeight="1" x14ac:dyDescent="0.2">
      <c r="A10" s="75"/>
      <c r="B10" s="107"/>
      <c r="C10" s="131"/>
      <c r="D10" s="43"/>
      <c r="E10" s="43"/>
      <c r="F10" s="89" t="s">
        <v>26</v>
      </c>
      <c r="G10" s="87">
        <v>1050000</v>
      </c>
      <c r="H10" s="46">
        <v>2058000</v>
      </c>
      <c r="I10" s="74">
        <v>350228.52</v>
      </c>
      <c r="J10" s="130"/>
    </row>
    <row r="11" spans="1:10" s="28" customFormat="1" ht="15" customHeight="1" x14ac:dyDescent="0.2">
      <c r="A11" s="75"/>
      <c r="B11" s="107"/>
      <c r="C11" s="131"/>
      <c r="D11" s="43"/>
      <c r="E11" s="43"/>
      <c r="F11" s="90" t="s">
        <v>27</v>
      </c>
      <c r="G11" s="87">
        <v>0</v>
      </c>
      <c r="H11" s="46">
        <v>0</v>
      </c>
      <c r="I11" s="74">
        <v>0</v>
      </c>
      <c r="J11" s="130"/>
    </row>
    <row r="12" spans="1:10" s="28" customFormat="1" ht="15" customHeight="1" x14ac:dyDescent="0.2">
      <c r="A12" s="75"/>
      <c r="B12" s="107"/>
      <c r="C12" s="131" t="s">
        <v>28</v>
      </c>
      <c r="D12" s="43" t="s">
        <v>14</v>
      </c>
      <c r="E12" s="43" t="s">
        <v>14</v>
      </c>
      <c r="F12" s="44" t="s">
        <v>29</v>
      </c>
      <c r="G12" s="87">
        <v>38505</v>
      </c>
      <c r="H12" s="46">
        <v>38505</v>
      </c>
      <c r="I12" s="74">
        <v>4.67</v>
      </c>
      <c r="J12" s="130"/>
    </row>
    <row r="13" spans="1:10" s="28" customFormat="1" ht="15" customHeight="1" x14ac:dyDescent="0.2">
      <c r="A13" s="75"/>
      <c r="B13" s="107"/>
      <c r="C13" s="131" t="s">
        <v>30</v>
      </c>
      <c r="D13" s="43" t="s">
        <v>14</v>
      </c>
      <c r="E13" s="43" t="s">
        <v>14</v>
      </c>
      <c r="F13" s="44" t="s">
        <v>31</v>
      </c>
      <c r="G13" s="87">
        <v>1000</v>
      </c>
      <c r="H13" s="46">
        <v>1000</v>
      </c>
      <c r="I13" s="74">
        <v>0</v>
      </c>
      <c r="J13" s="130"/>
    </row>
    <row r="14" spans="1:10" s="28" customFormat="1" ht="15" customHeight="1" x14ac:dyDescent="0.2">
      <c r="A14" s="75"/>
      <c r="B14" s="107"/>
      <c r="C14" s="131" t="s">
        <v>32</v>
      </c>
      <c r="D14" s="43" t="s">
        <v>14</v>
      </c>
      <c r="E14" s="43" t="s">
        <v>14</v>
      </c>
      <c r="F14" s="44" t="s">
        <v>33</v>
      </c>
      <c r="G14" s="87">
        <v>0</v>
      </c>
      <c r="H14" s="46">
        <v>0</v>
      </c>
      <c r="I14" s="74">
        <v>0</v>
      </c>
      <c r="J14" s="130"/>
    </row>
    <row r="15" spans="1:10" s="28" customFormat="1" ht="15" customHeight="1" x14ac:dyDescent="0.2">
      <c r="A15" s="75"/>
      <c r="B15" s="107"/>
      <c r="C15" s="131" t="s">
        <v>34</v>
      </c>
      <c r="D15" s="43" t="s">
        <v>14</v>
      </c>
      <c r="E15" s="43" t="s">
        <v>14</v>
      </c>
      <c r="F15" s="44" t="s">
        <v>35</v>
      </c>
      <c r="G15" s="87">
        <v>0</v>
      </c>
      <c r="H15" s="46">
        <v>218150</v>
      </c>
      <c r="I15" s="74">
        <v>29682.16</v>
      </c>
      <c r="J15" s="130"/>
    </row>
    <row r="16" spans="1:10" s="28" customFormat="1" ht="15" customHeight="1" x14ac:dyDescent="0.2">
      <c r="A16" s="75"/>
      <c r="B16" s="107"/>
      <c r="C16" s="131"/>
      <c r="D16" s="43"/>
      <c r="E16" s="43"/>
      <c r="F16" s="89" t="s">
        <v>26</v>
      </c>
      <c r="G16" s="87">
        <v>0</v>
      </c>
      <c r="H16" s="46">
        <v>16150</v>
      </c>
      <c r="I16" s="74">
        <v>6552.73</v>
      </c>
      <c r="J16" s="130"/>
    </row>
    <row r="17" spans="1:10" s="28" customFormat="1" ht="15" customHeight="1" x14ac:dyDescent="0.2">
      <c r="A17" s="75"/>
      <c r="B17" s="107"/>
      <c r="C17" s="131"/>
      <c r="D17" s="43"/>
      <c r="E17" s="43"/>
      <c r="F17" s="90" t="s">
        <v>27</v>
      </c>
      <c r="G17" s="87">
        <v>0</v>
      </c>
      <c r="H17" s="46">
        <v>202000</v>
      </c>
      <c r="I17" s="74">
        <v>23129.43</v>
      </c>
      <c r="J17" s="130"/>
    </row>
    <row r="18" spans="1:10" s="28" customFormat="1" ht="15" customHeight="1" x14ac:dyDescent="0.2">
      <c r="A18" s="75"/>
      <c r="B18" s="107"/>
      <c r="C18" s="131" t="s">
        <v>36</v>
      </c>
      <c r="D18" s="43" t="s">
        <v>14</v>
      </c>
      <c r="E18" s="43" t="s">
        <v>14</v>
      </c>
      <c r="F18" s="44" t="s">
        <v>37</v>
      </c>
      <c r="G18" s="87">
        <v>0</v>
      </c>
      <c r="H18" s="46">
        <v>0</v>
      </c>
      <c r="I18" s="74">
        <v>0</v>
      </c>
      <c r="J18" s="130"/>
    </row>
    <row r="19" spans="1:10" s="28" customFormat="1" ht="15" customHeight="1" x14ac:dyDescent="0.2">
      <c r="A19" s="75"/>
      <c r="B19" s="107"/>
      <c r="C19" s="131" t="s">
        <v>38</v>
      </c>
      <c r="D19" s="43" t="s">
        <v>14</v>
      </c>
      <c r="E19" s="43" t="s">
        <v>14</v>
      </c>
      <c r="F19" s="44" t="s">
        <v>39</v>
      </c>
      <c r="G19" s="87">
        <v>0</v>
      </c>
      <c r="H19" s="46">
        <v>0</v>
      </c>
      <c r="I19" s="74">
        <v>0</v>
      </c>
      <c r="J19" s="130"/>
    </row>
    <row r="20" spans="1:10" s="28" customFormat="1" ht="15" customHeight="1" x14ac:dyDescent="0.2">
      <c r="A20" s="75"/>
      <c r="B20" s="107"/>
      <c r="C20" s="131" t="s">
        <v>40</v>
      </c>
      <c r="D20" s="43" t="s">
        <v>14</v>
      </c>
      <c r="E20" s="43" t="s">
        <v>14</v>
      </c>
      <c r="F20" s="44" t="s">
        <v>41</v>
      </c>
      <c r="G20" s="87">
        <v>0</v>
      </c>
      <c r="H20" s="46">
        <v>0</v>
      </c>
      <c r="I20" s="74">
        <v>0</v>
      </c>
      <c r="J20" s="130"/>
    </row>
    <row r="21" spans="1:10" s="28" customFormat="1" ht="15" customHeight="1" x14ac:dyDescent="0.2">
      <c r="A21" s="75"/>
      <c r="B21" s="107"/>
      <c r="C21" s="131" t="s">
        <v>42</v>
      </c>
      <c r="D21" s="43" t="s">
        <v>14</v>
      </c>
      <c r="E21" s="43" t="s">
        <v>14</v>
      </c>
      <c r="F21" s="44" t="s">
        <v>43</v>
      </c>
      <c r="G21" s="87">
        <v>0</v>
      </c>
      <c r="H21" s="46">
        <v>0</v>
      </c>
      <c r="I21" s="74">
        <v>0</v>
      </c>
      <c r="J21" s="130"/>
    </row>
    <row r="22" spans="1:10" s="28" customFormat="1" ht="15" customHeight="1" x14ac:dyDescent="0.2">
      <c r="A22" s="75"/>
      <c r="B22" s="107"/>
      <c r="C22" s="131" t="s">
        <v>44</v>
      </c>
      <c r="D22" s="43" t="s">
        <v>14</v>
      </c>
      <c r="E22" s="43" t="s">
        <v>14</v>
      </c>
      <c r="F22" s="44" t="s">
        <v>45</v>
      </c>
      <c r="G22" s="87">
        <v>0</v>
      </c>
      <c r="H22" s="46">
        <v>0</v>
      </c>
      <c r="I22" s="74">
        <v>0</v>
      </c>
      <c r="J22" s="130"/>
    </row>
    <row r="23" spans="1:10" s="28" customFormat="1" ht="15" customHeight="1" x14ac:dyDescent="0.2">
      <c r="A23" s="75"/>
      <c r="B23" s="107"/>
      <c r="C23" s="51" t="s">
        <v>46</v>
      </c>
      <c r="D23" s="52" t="s">
        <v>14</v>
      </c>
      <c r="E23" s="52" t="s">
        <v>14</v>
      </c>
      <c r="F23" s="53" t="s">
        <v>47</v>
      </c>
      <c r="G23" s="87">
        <v>0</v>
      </c>
      <c r="H23" s="46">
        <v>75769</v>
      </c>
      <c r="I23" s="74">
        <v>75768.28</v>
      </c>
      <c r="J23" s="130"/>
    </row>
    <row r="24" spans="1:10" s="28" customFormat="1" ht="15" customHeight="1" x14ac:dyDescent="0.15">
      <c r="A24" s="75"/>
      <c r="B24" s="158" t="s">
        <v>80</v>
      </c>
      <c r="C24" s="159"/>
      <c r="D24" s="159"/>
      <c r="E24" s="159"/>
      <c r="F24" s="160"/>
      <c r="G24" s="56">
        <f>+SUM(G4:G23)-G16-G17-G10-G11</f>
        <v>1089520</v>
      </c>
      <c r="H24" s="56">
        <f>+SUM(H4:H23)-H16-H17-H10-H11</f>
        <v>2391439</v>
      </c>
      <c r="I24" s="57">
        <f>+SUM(I4:I23)-I16-I17-I10-I11</f>
        <v>455683.63000000012</v>
      </c>
      <c r="J24" s="130"/>
    </row>
    <row r="25" spans="1:10" s="28" customFormat="1" ht="15" customHeight="1" x14ac:dyDescent="0.2">
      <c r="A25" s="75"/>
      <c r="B25" s="155" t="s">
        <v>81</v>
      </c>
      <c r="C25" s="129" t="s">
        <v>13</v>
      </c>
      <c r="D25" s="43" t="s">
        <v>14</v>
      </c>
      <c r="E25" s="43" t="s">
        <v>14</v>
      </c>
      <c r="F25" s="44" t="s">
        <v>15</v>
      </c>
      <c r="G25" s="114">
        <v>0</v>
      </c>
      <c r="H25" s="114">
        <v>0</v>
      </c>
      <c r="I25" s="71">
        <v>0</v>
      </c>
      <c r="J25" s="130"/>
    </row>
    <row r="26" spans="1:10" s="28" customFormat="1" ht="15" customHeight="1" x14ac:dyDescent="0.2">
      <c r="A26" s="75"/>
      <c r="B26" s="156"/>
      <c r="C26" s="129" t="s">
        <v>16</v>
      </c>
      <c r="D26" s="43" t="s">
        <v>14</v>
      </c>
      <c r="E26" s="43" t="s">
        <v>14</v>
      </c>
      <c r="F26" s="44" t="s">
        <v>17</v>
      </c>
      <c r="G26" s="46">
        <v>0</v>
      </c>
      <c r="H26" s="46">
        <v>0</v>
      </c>
      <c r="I26" s="74">
        <v>0</v>
      </c>
      <c r="J26" s="130"/>
    </row>
    <row r="27" spans="1:10" s="28" customFormat="1" ht="15" customHeight="1" x14ac:dyDescent="0.2">
      <c r="A27" s="75"/>
      <c r="B27" s="107"/>
      <c r="C27" s="131" t="s">
        <v>18</v>
      </c>
      <c r="D27" s="43" t="s">
        <v>14</v>
      </c>
      <c r="E27" s="43" t="s">
        <v>14</v>
      </c>
      <c r="F27" s="44" t="s">
        <v>19</v>
      </c>
      <c r="G27" s="46">
        <v>0</v>
      </c>
      <c r="H27" s="46">
        <v>0</v>
      </c>
      <c r="I27" s="74">
        <v>0</v>
      </c>
      <c r="J27" s="130"/>
    </row>
    <row r="28" spans="1:10" s="28" customFormat="1" ht="15" customHeight="1" x14ac:dyDescent="0.2">
      <c r="A28" s="75"/>
      <c r="B28" s="107"/>
      <c r="C28" s="131" t="s">
        <v>20</v>
      </c>
      <c r="D28" s="43" t="s">
        <v>14</v>
      </c>
      <c r="E28" s="43" t="s">
        <v>14</v>
      </c>
      <c r="F28" s="44" t="s">
        <v>21</v>
      </c>
      <c r="G28" s="46">
        <v>2900</v>
      </c>
      <c r="H28" s="46">
        <v>3900</v>
      </c>
      <c r="I28" s="74">
        <v>1766.65</v>
      </c>
      <c r="J28" s="130"/>
    </row>
    <row r="29" spans="1:10" s="28" customFormat="1" ht="15" customHeight="1" x14ac:dyDescent="0.2">
      <c r="A29" s="75"/>
      <c r="B29" s="107"/>
      <c r="C29" s="131" t="s">
        <v>22</v>
      </c>
      <c r="D29" s="43" t="s">
        <v>14</v>
      </c>
      <c r="E29" s="43" t="s">
        <v>14</v>
      </c>
      <c r="F29" s="44" t="s">
        <v>23</v>
      </c>
      <c r="G29" s="46">
        <v>0</v>
      </c>
      <c r="H29" s="46">
        <v>0</v>
      </c>
      <c r="I29" s="74">
        <v>0</v>
      </c>
      <c r="J29" s="130"/>
    </row>
    <row r="30" spans="1:10" s="28" customFormat="1" ht="15" customHeight="1" x14ac:dyDescent="0.2">
      <c r="A30" s="75"/>
      <c r="B30" s="107"/>
      <c r="C30" s="131" t="s">
        <v>24</v>
      </c>
      <c r="D30" s="43" t="s">
        <v>14</v>
      </c>
      <c r="E30" s="43" t="s">
        <v>14</v>
      </c>
      <c r="F30" s="44" t="s">
        <v>25</v>
      </c>
      <c r="G30" s="46">
        <v>10247189</v>
      </c>
      <c r="H30" s="46">
        <v>11577985</v>
      </c>
      <c r="I30" s="74">
        <v>11551051.870000001</v>
      </c>
      <c r="J30" s="130"/>
    </row>
    <row r="31" spans="1:10" s="28" customFormat="1" ht="15" customHeight="1" x14ac:dyDescent="0.2">
      <c r="A31" s="75"/>
      <c r="B31" s="107"/>
      <c r="C31" s="131"/>
      <c r="D31" s="43"/>
      <c r="E31" s="43"/>
      <c r="F31" s="89" t="s">
        <v>26</v>
      </c>
      <c r="G31" s="46">
        <v>10247189</v>
      </c>
      <c r="H31" s="46">
        <v>11572129</v>
      </c>
      <c r="I31" s="74">
        <v>11545195.880000001</v>
      </c>
      <c r="J31" s="130"/>
    </row>
    <row r="32" spans="1:10" s="28" customFormat="1" ht="15" customHeight="1" x14ac:dyDescent="0.2">
      <c r="A32" s="75"/>
      <c r="B32" s="107"/>
      <c r="C32" s="131"/>
      <c r="D32" s="43"/>
      <c r="E32" s="43"/>
      <c r="F32" s="90" t="s">
        <v>27</v>
      </c>
      <c r="G32" s="46">
        <v>0</v>
      </c>
      <c r="H32" s="46">
        <v>0</v>
      </c>
      <c r="I32" s="74">
        <v>0</v>
      </c>
      <c r="J32" s="130"/>
    </row>
    <row r="33" spans="1:10" s="28" customFormat="1" ht="15" customHeight="1" x14ac:dyDescent="0.2">
      <c r="A33" s="75"/>
      <c r="B33" s="107"/>
      <c r="C33" s="131" t="s">
        <v>28</v>
      </c>
      <c r="D33" s="43" t="s">
        <v>14</v>
      </c>
      <c r="E33" s="43" t="s">
        <v>14</v>
      </c>
      <c r="F33" s="44" t="s">
        <v>29</v>
      </c>
      <c r="G33" s="46">
        <v>167500</v>
      </c>
      <c r="H33" s="46">
        <v>207450</v>
      </c>
      <c r="I33" s="74">
        <v>196207.87</v>
      </c>
      <c r="J33" s="130"/>
    </row>
    <row r="34" spans="1:10" s="28" customFormat="1" ht="15" customHeight="1" x14ac:dyDescent="0.2">
      <c r="A34" s="75"/>
      <c r="B34" s="107"/>
      <c r="C34" s="131" t="s">
        <v>30</v>
      </c>
      <c r="D34" s="43" t="s">
        <v>14</v>
      </c>
      <c r="E34" s="43" t="s">
        <v>14</v>
      </c>
      <c r="F34" s="44" t="s">
        <v>31</v>
      </c>
      <c r="G34" s="46">
        <v>2000</v>
      </c>
      <c r="H34" s="46">
        <v>3487</v>
      </c>
      <c r="I34" s="74">
        <v>3367.42</v>
      </c>
      <c r="J34" s="130"/>
    </row>
    <row r="35" spans="1:10" s="28" customFormat="1" ht="15" customHeight="1" x14ac:dyDescent="0.2">
      <c r="A35" s="75"/>
      <c r="B35" s="107"/>
      <c r="C35" s="131" t="s">
        <v>32</v>
      </c>
      <c r="D35" s="43" t="s">
        <v>14</v>
      </c>
      <c r="E35" s="43" t="s">
        <v>14</v>
      </c>
      <c r="F35" s="44" t="s">
        <v>33</v>
      </c>
      <c r="G35" s="46">
        <v>0</v>
      </c>
      <c r="H35" s="46">
        <v>0</v>
      </c>
      <c r="I35" s="74">
        <v>0</v>
      </c>
      <c r="J35" s="130"/>
    </row>
    <row r="36" spans="1:10" s="28" customFormat="1" ht="15" customHeight="1" x14ac:dyDescent="0.2">
      <c r="A36" s="75"/>
      <c r="B36" s="107"/>
      <c r="C36" s="131" t="s">
        <v>34</v>
      </c>
      <c r="D36" s="43" t="s">
        <v>14</v>
      </c>
      <c r="E36" s="43" t="s">
        <v>14</v>
      </c>
      <c r="F36" s="44" t="s">
        <v>35</v>
      </c>
      <c r="G36" s="46">
        <v>0</v>
      </c>
      <c r="H36" s="46">
        <v>800426</v>
      </c>
      <c r="I36" s="74">
        <v>711315.8</v>
      </c>
      <c r="J36" s="130"/>
    </row>
    <row r="37" spans="1:10" s="28" customFormat="1" ht="15" customHeight="1" x14ac:dyDescent="0.2">
      <c r="A37" s="75"/>
      <c r="B37" s="107"/>
      <c r="C37" s="131"/>
      <c r="D37" s="43"/>
      <c r="E37" s="43"/>
      <c r="F37" s="89" t="s">
        <v>26</v>
      </c>
      <c r="G37" s="46">
        <v>0</v>
      </c>
      <c r="H37" s="46">
        <v>800426</v>
      </c>
      <c r="I37" s="74">
        <v>711315.8</v>
      </c>
      <c r="J37" s="130"/>
    </row>
    <row r="38" spans="1:10" s="28" customFormat="1" ht="15" customHeight="1" x14ac:dyDescent="0.2">
      <c r="A38" s="75"/>
      <c r="B38" s="107"/>
      <c r="C38" s="131"/>
      <c r="D38" s="43"/>
      <c r="E38" s="43"/>
      <c r="F38" s="90" t="s">
        <v>27</v>
      </c>
      <c r="G38" s="46">
        <v>0</v>
      </c>
      <c r="H38" s="46">
        <v>0</v>
      </c>
      <c r="I38" s="74">
        <v>0</v>
      </c>
      <c r="J38" s="130"/>
    </row>
    <row r="39" spans="1:10" s="28" customFormat="1" ht="15" customHeight="1" x14ac:dyDescent="0.2">
      <c r="A39" s="75"/>
      <c r="B39" s="107"/>
      <c r="C39" s="131" t="s">
        <v>36</v>
      </c>
      <c r="D39" s="43" t="s">
        <v>14</v>
      </c>
      <c r="E39" s="43" t="s">
        <v>14</v>
      </c>
      <c r="F39" s="44" t="s">
        <v>37</v>
      </c>
      <c r="G39" s="46">
        <v>0</v>
      </c>
      <c r="H39" s="46">
        <v>0</v>
      </c>
      <c r="I39" s="74">
        <v>0</v>
      </c>
      <c r="J39" s="130"/>
    </row>
    <row r="40" spans="1:10" s="28" customFormat="1" ht="15" customHeight="1" x14ac:dyDescent="0.2">
      <c r="A40" s="75"/>
      <c r="B40" s="107"/>
      <c r="C40" s="131" t="s">
        <v>38</v>
      </c>
      <c r="D40" s="43" t="s">
        <v>14</v>
      </c>
      <c r="E40" s="43" t="s">
        <v>14</v>
      </c>
      <c r="F40" s="44" t="s">
        <v>39</v>
      </c>
      <c r="G40" s="46">
        <v>0</v>
      </c>
      <c r="H40" s="46">
        <v>0</v>
      </c>
      <c r="I40" s="74">
        <v>0</v>
      </c>
      <c r="J40" s="130"/>
    </row>
    <row r="41" spans="1:10" s="28" customFormat="1" ht="15" customHeight="1" x14ac:dyDescent="0.2">
      <c r="A41" s="75"/>
      <c r="B41" s="107"/>
      <c r="C41" s="131" t="s">
        <v>40</v>
      </c>
      <c r="D41" s="43" t="s">
        <v>14</v>
      </c>
      <c r="E41" s="43" t="s">
        <v>14</v>
      </c>
      <c r="F41" s="44" t="s">
        <v>41</v>
      </c>
      <c r="G41" s="46">
        <v>0</v>
      </c>
      <c r="H41" s="46">
        <v>0</v>
      </c>
      <c r="I41" s="74">
        <v>0</v>
      </c>
      <c r="J41" s="130"/>
    </row>
    <row r="42" spans="1:10" s="28" customFormat="1" ht="15" customHeight="1" x14ac:dyDescent="0.2">
      <c r="A42" s="75"/>
      <c r="B42" s="107"/>
      <c r="C42" s="131" t="s">
        <v>42</v>
      </c>
      <c r="D42" s="43" t="s">
        <v>14</v>
      </c>
      <c r="E42" s="43" t="s">
        <v>14</v>
      </c>
      <c r="F42" s="44" t="s">
        <v>43</v>
      </c>
      <c r="G42" s="46">
        <v>0</v>
      </c>
      <c r="H42" s="46">
        <v>0</v>
      </c>
      <c r="I42" s="74">
        <v>0</v>
      </c>
      <c r="J42" s="130"/>
    </row>
    <row r="43" spans="1:10" s="28" customFormat="1" ht="15" customHeight="1" x14ac:dyDescent="0.2">
      <c r="A43" s="75"/>
      <c r="B43" s="107"/>
      <c r="C43" s="131" t="s">
        <v>44</v>
      </c>
      <c r="D43" s="43" t="s">
        <v>14</v>
      </c>
      <c r="E43" s="43" t="s">
        <v>14</v>
      </c>
      <c r="F43" s="44" t="s">
        <v>45</v>
      </c>
      <c r="G43" s="46">
        <v>0</v>
      </c>
      <c r="H43" s="46">
        <v>1115</v>
      </c>
      <c r="I43" s="74">
        <v>1110.6300000000001</v>
      </c>
      <c r="J43" s="130"/>
    </row>
    <row r="44" spans="1:10" s="28" customFormat="1" ht="15" customHeight="1" x14ac:dyDescent="0.2">
      <c r="A44" s="75"/>
      <c r="B44" s="107"/>
      <c r="C44" s="51" t="s">
        <v>46</v>
      </c>
      <c r="D44" s="52" t="s">
        <v>14</v>
      </c>
      <c r="E44" s="52" t="s">
        <v>14</v>
      </c>
      <c r="F44" s="53" t="s">
        <v>47</v>
      </c>
      <c r="G44" s="46">
        <v>0</v>
      </c>
      <c r="H44" s="46">
        <v>1620</v>
      </c>
      <c r="I44" s="74">
        <v>1619.16</v>
      </c>
      <c r="J44" s="130"/>
    </row>
    <row r="45" spans="1:10" s="28" customFormat="1" ht="15" customHeight="1" x14ac:dyDescent="0.15">
      <c r="A45" s="75"/>
      <c r="B45" s="158" t="s">
        <v>82</v>
      </c>
      <c r="C45" s="159"/>
      <c r="D45" s="159"/>
      <c r="E45" s="159"/>
      <c r="F45" s="160"/>
      <c r="G45" s="56">
        <f>+SUM(G25:G44)-G37-G38-G31-G32</f>
        <v>10419589</v>
      </c>
      <c r="H45" s="56">
        <f>+SUM(H25:H44)-H37-H38-H31-H32</f>
        <v>12595983</v>
      </c>
      <c r="I45" s="57">
        <f>+SUM(I25:I44)-I37-I38-I31-I32</f>
        <v>12466439.400000004</v>
      </c>
      <c r="J45" s="130"/>
    </row>
    <row r="46" spans="1:10" s="28" customFormat="1" ht="15" customHeight="1" x14ac:dyDescent="0.2">
      <c r="A46" s="75"/>
      <c r="B46" s="155" t="s">
        <v>83</v>
      </c>
      <c r="C46" s="129" t="s">
        <v>13</v>
      </c>
      <c r="D46" s="43" t="s">
        <v>14</v>
      </c>
      <c r="E46" s="43" t="s">
        <v>14</v>
      </c>
      <c r="F46" s="44" t="s">
        <v>15</v>
      </c>
      <c r="G46" s="113">
        <v>0</v>
      </c>
      <c r="H46" s="114">
        <v>0</v>
      </c>
      <c r="I46" s="71">
        <v>0</v>
      </c>
      <c r="J46" s="130"/>
    </row>
    <row r="47" spans="1:10" s="28" customFormat="1" ht="15" customHeight="1" x14ac:dyDescent="0.2">
      <c r="A47" s="75"/>
      <c r="B47" s="156"/>
      <c r="C47" s="129" t="s">
        <v>16</v>
      </c>
      <c r="D47" s="43" t="s">
        <v>14</v>
      </c>
      <c r="E47" s="43" t="s">
        <v>14</v>
      </c>
      <c r="F47" s="44" t="s">
        <v>17</v>
      </c>
      <c r="G47" s="132">
        <v>0</v>
      </c>
      <c r="H47" s="46">
        <v>0</v>
      </c>
      <c r="I47" s="74">
        <v>0</v>
      </c>
      <c r="J47" s="130"/>
    </row>
    <row r="48" spans="1:10" s="28" customFormat="1" ht="15" customHeight="1" x14ac:dyDescent="0.2">
      <c r="A48" s="75"/>
      <c r="B48" s="107"/>
      <c r="C48" s="131" t="s">
        <v>18</v>
      </c>
      <c r="D48" s="43" t="s">
        <v>14</v>
      </c>
      <c r="E48" s="43" t="s">
        <v>14</v>
      </c>
      <c r="F48" s="44" t="s">
        <v>19</v>
      </c>
      <c r="G48" s="132">
        <v>0</v>
      </c>
      <c r="H48" s="46">
        <v>0</v>
      </c>
      <c r="I48" s="74">
        <v>0</v>
      </c>
      <c r="J48" s="130"/>
    </row>
    <row r="49" spans="1:10" s="28" customFormat="1" ht="15" customHeight="1" x14ac:dyDescent="0.2">
      <c r="A49" s="75"/>
      <c r="B49" s="107"/>
      <c r="C49" s="131" t="s">
        <v>20</v>
      </c>
      <c r="D49" s="43" t="s">
        <v>14</v>
      </c>
      <c r="E49" s="43" t="s">
        <v>14</v>
      </c>
      <c r="F49" s="44" t="s">
        <v>21</v>
      </c>
      <c r="G49" s="132">
        <v>2500</v>
      </c>
      <c r="H49" s="46">
        <v>2500</v>
      </c>
      <c r="I49" s="74">
        <v>2271.12</v>
      </c>
      <c r="J49" s="130"/>
    </row>
    <row r="50" spans="1:10" s="28" customFormat="1" ht="15" customHeight="1" x14ac:dyDescent="0.2">
      <c r="A50" s="75"/>
      <c r="B50" s="107"/>
      <c r="C50" s="131" t="s">
        <v>22</v>
      </c>
      <c r="D50" s="43" t="s">
        <v>14</v>
      </c>
      <c r="E50" s="43" t="s">
        <v>14</v>
      </c>
      <c r="F50" s="44" t="s">
        <v>23</v>
      </c>
      <c r="G50" s="132">
        <v>0</v>
      </c>
      <c r="H50" s="46">
        <v>0</v>
      </c>
      <c r="I50" s="74">
        <v>0</v>
      </c>
      <c r="J50" s="130"/>
    </row>
    <row r="51" spans="1:10" s="28" customFormat="1" ht="15" customHeight="1" x14ac:dyDescent="0.2">
      <c r="A51" s="75"/>
      <c r="B51" s="107"/>
      <c r="C51" s="131" t="s">
        <v>24</v>
      </c>
      <c r="D51" s="43" t="s">
        <v>14</v>
      </c>
      <c r="E51" s="43" t="s">
        <v>14</v>
      </c>
      <c r="F51" s="44" t="s">
        <v>25</v>
      </c>
      <c r="G51" s="132">
        <v>10679897</v>
      </c>
      <c r="H51" s="46">
        <v>12248597</v>
      </c>
      <c r="I51" s="74">
        <v>12215460.890000001</v>
      </c>
      <c r="J51" s="130"/>
    </row>
    <row r="52" spans="1:10" s="28" customFormat="1" ht="15" customHeight="1" x14ac:dyDescent="0.2">
      <c r="A52" s="75"/>
      <c r="B52" s="107"/>
      <c r="C52" s="131"/>
      <c r="D52" s="43"/>
      <c r="E52" s="43"/>
      <c r="F52" s="89" t="s">
        <v>26</v>
      </c>
      <c r="G52" s="132">
        <v>10679897</v>
      </c>
      <c r="H52" s="46">
        <v>12240063</v>
      </c>
      <c r="I52" s="74">
        <v>12206930.050000001</v>
      </c>
      <c r="J52" s="130"/>
    </row>
    <row r="53" spans="1:10" s="28" customFormat="1" ht="15" customHeight="1" x14ac:dyDescent="0.2">
      <c r="A53" s="75"/>
      <c r="B53" s="107"/>
      <c r="C53" s="131"/>
      <c r="D53" s="43"/>
      <c r="E53" s="43"/>
      <c r="F53" s="90" t="s">
        <v>27</v>
      </c>
      <c r="G53" s="132">
        <v>0</v>
      </c>
      <c r="H53" s="46">
        <v>0</v>
      </c>
      <c r="I53" s="74">
        <v>0</v>
      </c>
      <c r="J53" s="130"/>
    </row>
    <row r="54" spans="1:10" s="28" customFormat="1" ht="15" customHeight="1" x14ac:dyDescent="0.2">
      <c r="A54" s="75"/>
      <c r="B54" s="107"/>
      <c r="C54" s="131" t="s">
        <v>28</v>
      </c>
      <c r="D54" s="43" t="s">
        <v>14</v>
      </c>
      <c r="E54" s="43" t="s">
        <v>14</v>
      </c>
      <c r="F54" s="44" t="s">
        <v>29</v>
      </c>
      <c r="G54" s="132">
        <v>237900</v>
      </c>
      <c r="H54" s="46">
        <v>256309</v>
      </c>
      <c r="I54" s="74">
        <v>249716.40000000002</v>
      </c>
      <c r="J54" s="130"/>
    </row>
    <row r="55" spans="1:10" s="28" customFormat="1" ht="15" customHeight="1" x14ac:dyDescent="0.2">
      <c r="A55" s="75"/>
      <c r="B55" s="107"/>
      <c r="C55" s="131" t="s">
        <v>30</v>
      </c>
      <c r="D55" s="43" t="s">
        <v>14</v>
      </c>
      <c r="E55" s="43" t="s">
        <v>14</v>
      </c>
      <c r="F55" s="44" t="s">
        <v>31</v>
      </c>
      <c r="G55" s="132">
        <v>4000</v>
      </c>
      <c r="H55" s="46">
        <v>5175</v>
      </c>
      <c r="I55" s="74">
        <v>2025.8</v>
      </c>
      <c r="J55" s="130"/>
    </row>
    <row r="56" spans="1:10" s="28" customFormat="1" ht="15" customHeight="1" x14ac:dyDescent="0.2">
      <c r="A56" s="75"/>
      <c r="B56" s="107"/>
      <c r="C56" s="131" t="s">
        <v>32</v>
      </c>
      <c r="D56" s="43" t="s">
        <v>14</v>
      </c>
      <c r="E56" s="43" t="s">
        <v>14</v>
      </c>
      <c r="F56" s="44" t="s">
        <v>33</v>
      </c>
      <c r="G56" s="132">
        <v>0</v>
      </c>
      <c r="H56" s="46">
        <v>0</v>
      </c>
      <c r="I56" s="74">
        <v>0</v>
      </c>
      <c r="J56" s="130"/>
    </row>
    <row r="57" spans="1:10" s="28" customFormat="1" ht="15" customHeight="1" x14ac:dyDescent="0.2">
      <c r="A57" s="75"/>
      <c r="B57" s="107"/>
      <c r="C57" s="131" t="s">
        <v>34</v>
      </c>
      <c r="D57" s="43" t="s">
        <v>14</v>
      </c>
      <c r="E57" s="43" t="s">
        <v>14</v>
      </c>
      <c r="F57" s="44" t="s">
        <v>35</v>
      </c>
      <c r="G57" s="132">
        <v>0</v>
      </c>
      <c r="H57" s="46">
        <v>898167</v>
      </c>
      <c r="I57" s="74">
        <v>763416.05</v>
      </c>
      <c r="J57" s="130"/>
    </row>
    <row r="58" spans="1:10" s="28" customFormat="1" ht="15" customHeight="1" x14ac:dyDescent="0.2">
      <c r="A58" s="75"/>
      <c r="B58" s="107"/>
      <c r="C58" s="131"/>
      <c r="D58" s="43"/>
      <c r="E58" s="43"/>
      <c r="F58" s="89" t="s">
        <v>26</v>
      </c>
      <c r="G58" s="132">
        <v>0</v>
      </c>
      <c r="H58" s="46">
        <v>898167</v>
      </c>
      <c r="I58" s="74">
        <v>763416.05</v>
      </c>
      <c r="J58" s="130"/>
    </row>
    <row r="59" spans="1:10" s="28" customFormat="1" ht="15" customHeight="1" x14ac:dyDescent="0.2">
      <c r="A59" s="75"/>
      <c r="B59" s="107"/>
      <c r="C59" s="131"/>
      <c r="D59" s="43"/>
      <c r="E59" s="43"/>
      <c r="F59" s="90" t="s">
        <v>27</v>
      </c>
      <c r="G59" s="132">
        <v>0</v>
      </c>
      <c r="H59" s="46">
        <v>0</v>
      </c>
      <c r="I59" s="74">
        <v>0</v>
      </c>
      <c r="J59" s="130"/>
    </row>
    <row r="60" spans="1:10" s="28" customFormat="1" ht="15" customHeight="1" x14ac:dyDescent="0.2">
      <c r="A60" s="75"/>
      <c r="B60" s="107"/>
      <c r="C60" s="131" t="s">
        <v>36</v>
      </c>
      <c r="D60" s="43" t="s">
        <v>14</v>
      </c>
      <c r="E60" s="43" t="s">
        <v>14</v>
      </c>
      <c r="F60" s="44" t="s">
        <v>37</v>
      </c>
      <c r="G60" s="132">
        <v>0</v>
      </c>
      <c r="H60" s="46">
        <v>0</v>
      </c>
      <c r="I60" s="74">
        <v>0</v>
      </c>
      <c r="J60" s="130"/>
    </row>
    <row r="61" spans="1:10" s="28" customFormat="1" ht="15" customHeight="1" x14ac:dyDescent="0.2">
      <c r="A61" s="75"/>
      <c r="B61" s="107"/>
      <c r="C61" s="131" t="s">
        <v>38</v>
      </c>
      <c r="D61" s="43" t="s">
        <v>14</v>
      </c>
      <c r="E61" s="43" t="s">
        <v>14</v>
      </c>
      <c r="F61" s="44" t="s">
        <v>39</v>
      </c>
      <c r="G61" s="132">
        <v>0</v>
      </c>
      <c r="H61" s="46">
        <v>0</v>
      </c>
      <c r="I61" s="74">
        <v>0</v>
      </c>
      <c r="J61" s="130"/>
    </row>
    <row r="62" spans="1:10" s="28" customFormat="1" ht="15" customHeight="1" x14ac:dyDescent="0.2">
      <c r="A62" s="75"/>
      <c r="B62" s="107"/>
      <c r="C62" s="131" t="s">
        <v>40</v>
      </c>
      <c r="D62" s="43" t="s">
        <v>14</v>
      </c>
      <c r="E62" s="43" t="s">
        <v>14</v>
      </c>
      <c r="F62" s="44" t="s">
        <v>41</v>
      </c>
      <c r="G62" s="132">
        <v>0</v>
      </c>
      <c r="H62" s="46">
        <v>0</v>
      </c>
      <c r="I62" s="74">
        <v>0</v>
      </c>
      <c r="J62" s="130"/>
    </row>
    <row r="63" spans="1:10" s="28" customFormat="1" ht="15" customHeight="1" x14ac:dyDescent="0.2">
      <c r="A63" s="75"/>
      <c r="B63" s="107"/>
      <c r="C63" s="131" t="s">
        <v>42</v>
      </c>
      <c r="D63" s="43" t="s">
        <v>14</v>
      </c>
      <c r="E63" s="43" t="s">
        <v>14</v>
      </c>
      <c r="F63" s="44" t="s">
        <v>43</v>
      </c>
      <c r="G63" s="132">
        <v>0</v>
      </c>
      <c r="H63" s="46">
        <v>0</v>
      </c>
      <c r="I63" s="74">
        <v>0</v>
      </c>
      <c r="J63" s="130"/>
    </row>
    <row r="64" spans="1:10" s="28" customFormat="1" ht="15" customHeight="1" x14ac:dyDescent="0.2">
      <c r="A64" s="75"/>
      <c r="B64" s="107"/>
      <c r="C64" s="131" t="s">
        <v>44</v>
      </c>
      <c r="D64" s="43" t="s">
        <v>14</v>
      </c>
      <c r="E64" s="43" t="s">
        <v>14</v>
      </c>
      <c r="F64" s="44" t="s">
        <v>45</v>
      </c>
      <c r="G64" s="132">
        <v>0</v>
      </c>
      <c r="H64" s="46">
        <v>2656</v>
      </c>
      <c r="I64" s="74">
        <v>2651.89</v>
      </c>
      <c r="J64" s="130"/>
    </row>
    <row r="65" spans="1:10" s="28" customFormat="1" ht="15" customHeight="1" x14ac:dyDescent="0.2">
      <c r="A65" s="75"/>
      <c r="B65" s="107"/>
      <c r="C65" s="51" t="s">
        <v>46</v>
      </c>
      <c r="D65" s="52" t="s">
        <v>14</v>
      </c>
      <c r="E65" s="52" t="s">
        <v>14</v>
      </c>
      <c r="F65" s="53" t="s">
        <v>47</v>
      </c>
      <c r="G65" s="54">
        <v>0</v>
      </c>
      <c r="H65" s="55">
        <v>3169</v>
      </c>
      <c r="I65" s="73">
        <v>3166.02</v>
      </c>
      <c r="J65" s="130"/>
    </row>
    <row r="66" spans="1:10" s="28" customFormat="1" ht="15" customHeight="1" x14ac:dyDescent="0.15">
      <c r="A66" s="75"/>
      <c r="B66" s="158" t="s">
        <v>84</v>
      </c>
      <c r="C66" s="159"/>
      <c r="D66" s="159"/>
      <c r="E66" s="159"/>
      <c r="F66" s="160"/>
      <c r="G66" s="56">
        <f>+SUM(G46:G65)-G58-G59-G52-G53</f>
        <v>10924297</v>
      </c>
      <c r="H66" s="56">
        <f>+SUM(H46:H65)-H58-H59-H52-H53</f>
        <v>13416573</v>
      </c>
      <c r="I66" s="57">
        <f>+SUM(I46:I65)-I58-I59-I52-I53</f>
        <v>13238708.170000002</v>
      </c>
      <c r="J66" s="130"/>
    </row>
    <row r="67" spans="1:10" s="28" customFormat="1" ht="15" customHeight="1" x14ac:dyDescent="0.2">
      <c r="A67" s="75"/>
      <c r="B67" s="155" t="s">
        <v>85</v>
      </c>
      <c r="C67" s="129" t="s">
        <v>13</v>
      </c>
      <c r="D67" s="43" t="s">
        <v>14</v>
      </c>
      <c r="E67" s="43" t="s">
        <v>14</v>
      </c>
      <c r="F67" s="44" t="s">
        <v>15</v>
      </c>
      <c r="G67" s="113">
        <v>0</v>
      </c>
      <c r="H67" s="114">
        <v>0</v>
      </c>
      <c r="I67" s="71">
        <v>0</v>
      </c>
      <c r="J67" s="130"/>
    </row>
    <row r="68" spans="1:10" s="28" customFormat="1" ht="15" customHeight="1" x14ac:dyDescent="0.2">
      <c r="A68" s="75"/>
      <c r="B68" s="156"/>
      <c r="C68" s="129" t="s">
        <v>16</v>
      </c>
      <c r="D68" s="43" t="s">
        <v>14</v>
      </c>
      <c r="E68" s="43" t="s">
        <v>14</v>
      </c>
      <c r="F68" s="44" t="s">
        <v>17</v>
      </c>
      <c r="G68" s="132">
        <v>0</v>
      </c>
      <c r="H68" s="46">
        <v>0</v>
      </c>
      <c r="I68" s="74">
        <v>0</v>
      </c>
      <c r="J68" s="130"/>
    </row>
    <row r="69" spans="1:10" s="28" customFormat="1" ht="15" customHeight="1" x14ac:dyDescent="0.2">
      <c r="A69" s="75"/>
      <c r="B69" s="107"/>
      <c r="C69" s="131" t="s">
        <v>18</v>
      </c>
      <c r="D69" s="43" t="s">
        <v>14</v>
      </c>
      <c r="E69" s="43" t="s">
        <v>14</v>
      </c>
      <c r="F69" s="44" t="s">
        <v>19</v>
      </c>
      <c r="G69" s="132">
        <v>0</v>
      </c>
      <c r="H69" s="46">
        <v>0</v>
      </c>
      <c r="I69" s="74">
        <v>0</v>
      </c>
      <c r="J69" s="130"/>
    </row>
    <row r="70" spans="1:10" s="28" customFormat="1" ht="15" customHeight="1" x14ac:dyDescent="0.2">
      <c r="A70" s="75"/>
      <c r="B70" s="107"/>
      <c r="C70" s="131" t="s">
        <v>20</v>
      </c>
      <c r="D70" s="43" t="s">
        <v>14</v>
      </c>
      <c r="E70" s="43" t="s">
        <v>14</v>
      </c>
      <c r="F70" s="44" t="s">
        <v>21</v>
      </c>
      <c r="G70" s="132">
        <v>1600</v>
      </c>
      <c r="H70" s="46">
        <v>2195</v>
      </c>
      <c r="I70" s="74">
        <v>1203.4399999999998</v>
      </c>
      <c r="J70" s="130"/>
    </row>
    <row r="71" spans="1:10" s="28" customFormat="1" ht="15" customHeight="1" x14ac:dyDescent="0.2">
      <c r="A71" s="75"/>
      <c r="B71" s="107"/>
      <c r="C71" s="131" t="s">
        <v>22</v>
      </c>
      <c r="D71" s="43" t="s">
        <v>14</v>
      </c>
      <c r="E71" s="43" t="s">
        <v>14</v>
      </c>
      <c r="F71" s="44" t="s">
        <v>23</v>
      </c>
      <c r="G71" s="132">
        <v>0</v>
      </c>
      <c r="H71" s="46">
        <v>0</v>
      </c>
      <c r="I71" s="74">
        <v>0</v>
      </c>
      <c r="J71" s="130"/>
    </row>
    <row r="72" spans="1:10" s="28" customFormat="1" ht="15" customHeight="1" x14ac:dyDescent="0.2">
      <c r="A72" s="75"/>
      <c r="B72" s="107"/>
      <c r="C72" s="131" t="s">
        <v>24</v>
      </c>
      <c r="D72" s="43" t="s">
        <v>14</v>
      </c>
      <c r="E72" s="43" t="s">
        <v>14</v>
      </c>
      <c r="F72" s="44" t="s">
        <v>25</v>
      </c>
      <c r="G72" s="132">
        <v>4908282</v>
      </c>
      <c r="H72" s="46">
        <v>5513732</v>
      </c>
      <c r="I72" s="74">
        <v>5505691.1699999999</v>
      </c>
      <c r="J72" s="130"/>
    </row>
    <row r="73" spans="1:10" s="28" customFormat="1" ht="15" customHeight="1" x14ac:dyDescent="0.2">
      <c r="A73" s="75"/>
      <c r="B73" s="107"/>
      <c r="C73" s="131"/>
      <c r="D73" s="43"/>
      <c r="E73" s="43"/>
      <c r="F73" s="89" t="s">
        <v>26</v>
      </c>
      <c r="G73" s="132">
        <v>4908282</v>
      </c>
      <c r="H73" s="46">
        <v>5511732</v>
      </c>
      <c r="I73" s="74">
        <v>5504526.6600000001</v>
      </c>
      <c r="J73" s="130"/>
    </row>
    <row r="74" spans="1:10" s="28" customFormat="1" ht="15" customHeight="1" x14ac:dyDescent="0.2">
      <c r="A74" s="75"/>
      <c r="B74" s="107"/>
      <c r="C74" s="131"/>
      <c r="D74" s="43"/>
      <c r="E74" s="43"/>
      <c r="F74" s="90" t="s">
        <v>27</v>
      </c>
      <c r="G74" s="132">
        <v>0</v>
      </c>
      <c r="H74" s="46">
        <v>0</v>
      </c>
      <c r="I74" s="74">
        <v>0</v>
      </c>
      <c r="J74" s="130"/>
    </row>
    <row r="75" spans="1:10" s="28" customFormat="1" ht="15" customHeight="1" x14ac:dyDescent="0.2">
      <c r="A75" s="75"/>
      <c r="B75" s="107"/>
      <c r="C75" s="131" t="s">
        <v>28</v>
      </c>
      <c r="D75" s="43" t="s">
        <v>14</v>
      </c>
      <c r="E75" s="43" t="s">
        <v>14</v>
      </c>
      <c r="F75" s="44" t="s">
        <v>29</v>
      </c>
      <c r="G75" s="132">
        <v>102225</v>
      </c>
      <c r="H75" s="46">
        <v>130678</v>
      </c>
      <c r="I75" s="74">
        <v>111427.94</v>
      </c>
      <c r="J75" s="130"/>
    </row>
    <row r="76" spans="1:10" s="28" customFormat="1" ht="15" customHeight="1" x14ac:dyDescent="0.2">
      <c r="A76" s="75"/>
      <c r="B76" s="107"/>
      <c r="C76" s="131" t="s">
        <v>30</v>
      </c>
      <c r="D76" s="43" t="s">
        <v>14</v>
      </c>
      <c r="E76" s="43" t="s">
        <v>14</v>
      </c>
      <c r="F76" s="44" t="s">
        <v>31</v>
      </c>
      <c r="G76" s="132">
        <v>500</v>
      </c>
      <c r="H76" s="46">
        <v>500</v>
      </c>
      <c r="I76" s="74">
        <v>0</v>
      </c>
      <c r="J76" s="130"/>
    </row>
    <row r="77" spans="1:10" s="28" customFormat="1" ht="15" customHeight="1" x14ac:dyDescent="0.2">
      <c r="A77" s="75"/>
      <c r="B77" s="107"/>
      <c r="C77" s="131" t="s">
        <v>32</v>
      </c>
      <c r="D77" s="43" t="s">
        <v>14</v>
      </c>
      <c r="E77" s="43" t="s">
        <v>14</v>
      </c>
      <c r="F77" s="44" t="s">
        <v>33</v>
      </c>
      <c r="G77" s="132">
        <v>0</v>
      </c>
      <c r="H77" s="46">
        <v>0</v>
      </c>
      <c r="I77" s="74">
        <v>0</v>
      </c>
      <c r="J77" s="130"/>
    </row>
    <row r="78" spans="1:10" s="28" customFormat="1" ht="15" customHeight="1" x14ac:dyDescent="0.2">
      <c r="A78" s="75"/>
      <c r="B78" s="107"/>
      <c r="C78" s="131" t="s">
        <v>34</v>
      </c>
      <c r="D78" s="43" t="s">
        <v>14</v>
      </c>
      <c r="E78" s="43" t="s">
        <v>14</v>
      </c>
      <c r="F78" s="44" t="s">
        <v>35</v>
      </c>
      <c r="G78" s="132">
        <v>0</v>
      </c>
      <c r="H78" s="46">
        <v>607373</v>
      </c>
      <c r="I78" s="74">
        <v>476666.14</v>
      </c>
      <c r="J78" s="130"/>
    </row>
    <row r="79" spans="1:10" s="28" customFormat="1" ht="15" customHeight="1" x14ac:dyDescent="0.2">
      <c r="A79" s="75"/>
      <c r="B79" s="107"/>
      <c r="C79" s="131"/>
      <c r="D79" s="43"/>
      <c r="E79" s="43"/>
      <c r="F79" s="89" t="s">
        <v>26</v>
      </c>
      <c r="G79" s="132">
        <v>0</v>
      </c>
      <c r="H79" s="46">
        <v>607373</v>
      </c>
      <c r="I79" s="74">
        <v>476666.14</v>
      </c>
      <c r="J79" s="130"/>
    </row>
    <row r="80" spans="1:10" s="28" customFormat="1" ht="15" customHeight="1" x14ac:dyDescent="0.2">
      <c r="A80" s="75"/>
      <c r="B80" s="107"/>
      <c r="C80" s="131"/>
      <c r="D80" s="43"/>
      <c r="E80" s="43"/>
      <c r="F80" s="90" t="s">
        <v>27</v>
      </c>
      <c r="G80" s="132">
        <v>0</v>
      </c>
      <c r="H80" s="46">
        <v>0</v>
      </c>
      <c r="I80" s="74">
        <v>0</v>
      </c>
      <c r="J80" s="130"/>
    </row>
    <row r="81" spans="1:10" s="28" customFormat="1" ht="15" customHeight="1" x14ac:dyDescent="0.2">
      <c r="A81" s="75"/>
      <c r="B81" s="107"/>
      <c r="C81" s="131" t="s">
        <v>36</v>
      </c>
      <c r="D81" s="43" t="s">
        <v>14</v>
      </c>
      <c r="E81" s="43" t="s">
        <v>14</v>
      </c>
      <c r="F81" s="44" t="s">
        <v>37</v>
      </c>
      <c r="G81" s="132">
        <v>0</v>
      </c>
      <c r="H81" s="46">
        <v>0</v>
      </c>
      <c r="I81" s="74">
        <v>0</v>
      </c>
      <c r="J81" s="130"/>
    </row>
    <row r="82" spans="1:10" s="28" customFormat="1" ht="15" customHeight="1" x14ac:dyDescent="0.2">
      <c r="A82" s="75"/>
      <c r="B82" s="107"/>
      <c r="C82" s="131" t="s">
        <v>38</v>
      </c>
      <c r="D82" s="43" t="s">
        <v>14</v>
      </c>
      <c r="E82" s="43" t="s">
        <v>14</v>
      </c>
      <c r="F82" s="44" t="s">
        <v>39</v>
      </c>
      <c r="G82" s="132">
        <v>0</v>
      </c>
      <c r="H82" s="46">
        <v>0</v>
      </c>
      <c r="I82" s="74">
        <v>0</v>
      </c>
      <c r="J82" s="130"/>
    </row>
    <row r="83" spans="1:10" s="28" customFormat="1" ht="15" customHeight="1" x14ac:dyDescent="0.2">
      <c r="A83" s="75"/>
      <c r="B83" s="107"/>
      <c r="C83" s="131" t="s">
        <v>40</v>
      </c>
      <c r="D83" s="43" t="s">
        <v>14</v>
      </c>
      <c r="E83" s="43" t="s">
        <v>14</v>
      </c>
      <c r="F83" s="44" t="s">
        <v>41</v>
      </c>
      <c r="G83" s="132">
        <v>0</v>
      </c>
      <c r="H83" s="46">
        <v>0</v>
      </c>
      <c r="I83" s="74">
        <v>0</v>
      </c>
      <c r="J83" s="130"/>
    </row>
    <row r="84" spans="1:10" s="28" customFormat="1" ht="15" customHeight="1" x14ac:dyDescent="0.2">
      <c r="A84" s="75"/>
      <c r="B84" s="107"/>
      <c r="C84" s="131" t="s">
        <v>42</v>
      </c>
      <c r="D84" s="43" t="s">
        <v>14</v>
      </c>
      <c r="E84" s="43" t="s">
        <v>14</v>
      </c>
      <c r="F84" s="44" t="s">
        <v>43</v>
      </c>
      <c r="G84" s="132">
        <v>0</v>
      </c>
      <c r="H84" s="46">
        <v>0</v>
      </c>
      <c r="I84" s="74">
        <v>0</v>
      </c>
      <c r="J84" s="130"/>
    </row>
    <row r="85" spans="1:10" s="28" customFormat="1" ht="15" customHeight="1" x14ac:dyDescent="0.2">
      <c r="A85" s="75"/>
      <c r="B85" s="107"/>
      <c r="C85" s="131" t="s">
        <v>44</v>
      </c>
      <c r="D85" s="43" t="s">
        <v>14</v>
      </c>
      <c r="E85" s="43" t="s">
        <v>14</v>
      </c>
      <c r="F85" s="44" t="s">
        <v>45</v>
      </c>
      <c r="G85" s="132">
        <v>0</v>
      </c>
      <c r="H85" s="46">
        <v>1693</v>
      </c>
      <c r="I85" s="74">
        <v>1692.37</v>
      </c>
      <c r="J85" s="130"/>
    </row>
    <row r="86" spans="1:10" s="28" customFormat="1" ht="15" customHeight="1" x14ac:dyDescent="0.2">
      <c r="A86" s="75"/>
      <c r="B86" s="107"/>
      <c r="C86" s="51" t="s">
        <v>46</v>
      </c>
      <c r="D86" s="52" t="s">
        <v>14</v>
      </c>
      <c r="E86" s="52" t="s">
        <v>14</v>
      </c>
      <c r="F86" s="53" t="s">
        <v>47</v>
      </c>
      <c r="G86" s="54">
        <v>0</v>
      </c>
      <c r="H86" s="55">
        <v>580</v>
      </c>
      <c r="I86" s="73">
        <v>578.15</v>
      </c>
      <c r="J86" s="130"/>
    </row>
    <row r="87" spans="1:10" s="28" customFormat="1" ht="15" customHeight="1" x14ac:dyDescent="0.15">
      <c r="A87" s="75"/>
      <c r="B87" s="158" t="s">
        <v>86</v>
      </c>
      <c r="C87" s="159"/>
      <c r="D87" s="159"/>
      <c r="E87" s="159"/>
      <c r="F87" s="160"/>
      <c r="G87" s="56">
        <f>+SUM(G67:G86)-G79-G80-G73-G74</f>
        <v>5012607</v>
      </c>
      <c r="H87" s="56">
        <f>+SUM(H67:H86)-H79-H80-H73-H74</f>
        <v>6256751</v>
      </c>
      <c r="I87" s="57">
        <f>+SUM(I67:I86)-I79-I80-I73-I74</f>
        <v>6097259.209999999</v>
      </c>
      <c r="J87" s="130"/>
    </row>
    <row r="88" spans="1:10" s="28" customFormat="1" ht="15" customHeight="1" x14ac:dyDescent="0.2">
      <c r="A88" s="75"/>
      <c r="B88" s="155" t="s">
        <v>87</v>
      </c>
      <c r="C88" s="129" t="s">
        <v>13</v>
      </c>
      <c r="D88" s="43" t="s">
        <v>14</v>
      </c>
      <c r="E88" s="43" t="s">
        <v>14</v>
      </c>
      <c r="F88" s="44" t="s">
        <v>15</v>
      </c>
      <c r="G88" s="113">
        <v>0</v>
      </c>
      <c r="H88" s="114">
        <v>0</v>
      </c>
      <c r="I88" s="71">
        <v>0</v>
      </c>
      <c r="J88" s="130"/>
    </row>
    <row r="89" spans="1:10" s="28" customFormat="1" ht="15" customHeight="1" x14ac:dyDescent="0.2">
      <c r="A89" s="75"/>
      <c r="B89" s="156"/>
      <c r="C89" s="129" t="s">
        <v>16</v>
      </c>
      <c r="D89" s="43" t="s">
        <v>14</v>
      </c>
      <c r="E89" s="43" t="s">
        <v>14</v>
      </c>
      <c r="F89" s="44" t="s">
        <v>17</v>
      </c>
      <c r="G89" s="132">
        <v>0</v>
      </c>
      <c r="H89" s="46">
        <v>0</v>
      </c>
      <c r="I89" s="74">
        <v>0</v>
      </c>
      <c r="J89" s="130"/>
    </row>
    <row r="90" spans="1:10" s="28" customFormat="1" ht="15" customHeight="1" x14ac:dyDescent="0.2">
      <c r="A90" s="75"/>
      <c r="B90" s="107"/>
      <c r="C90" s="131" t="s">
        <v>18</v>
      </c>
      <c r="D90" s="43" t="s">
        <v>14</v>
      </c>
      <c r="E90" s="43" t="s">
        <v>14</v>
      </c>
      <c r="F90" s="44" t="s">
        <v>19</v>
      </c>
      <c r="G90" s="132">
        <v>0</v>
      </c>
      <c r="H90" s="46">
        <v>0</v>
      </c>
      <c r="I90" s="74">
        <v>0</v>
      </c>
      <c r="J90" s="130"/>
    </row>
    <row r="91" spans="1:10" s="28" customFormat="1" ht="15" customHeight="1" x14ac:dyDescent="0.2">
      <c r="A91" s="75"/>
      <c r="B91" s="107"/>
      <c r="C91" s="131" t="s">
        <v>20</v>
      </c>
      <c r="D91" s="43" t="s">
        <v>14</v>
      </c>
      <c r="E91" s="43" t="s">
        <v>14</v>
      </c>
      <c r="F91" s="44" t="s">
        <v>21</v>
      </c>
      <c r="G91" s="132">
        <v>1800</v>
      </c>
      <c r="H91" s="46">
        <v>1800</v>
      </c>
      <c r="I91" s="74">
        <v>1254.1100000000001</v>
      </c>
      <c r="J91" s="130"/>
    </row>
    <row r="92" spans="1:10" s="28" customFormat="1" ht="15" customHeight="1" x14ac:dyDescent="0.2">
      <c r="A92" s="75"/>
      <c r="B92" s="107"/>
      <c r="C92" s="131" t="s">
        <v>22</v>
      </c>
      <c r="D92" s="43" t="s">
        <v>14</v>
      </c>
      <c r="E92" s="43" t="s">
        <v>14</v>
      </c>
      <c r="F92" s="44" t="s">
        <v>23</v>
      </c>
      <c r="G92" s="132">
        <v>0</v>
      </c>
      <c r="H92" s="46">
        <v>0</v>
      </c>
      <c r="I92" s="74">
        <v>0</v>
      </c>
      <c r="J92" s="130"/>
    </row>
    <row r="93" spans="1:10" s="28" customFormat="1" ht="15" customHeight="1" x14ac:dyDescent="0.2">
      <c r="A93" s="75"/>
      <c r="B93" s="107"/>
      <c r="C93" s="131" t="s">
        <v>24</v>
      </c>
      <c r="D93" s="43" t="s">
        <v>14</v>
      </c>
      <c r="E93" s="43" t="s">
        <v>14</v>
      </c>
      <c r="F93" s="44" t="s">
        <v>25</v>
      </c>
      <c r="G93" s="132">
        <v>5986220</v>
      </c>
      <c r="H93" s="46">
        <v>6737358</v>
      </c>
      <c r="I93" s="74">
        <v>6715227.6400000006</v>
      </c>
      <c r="J93" s="130"/>
    </row>
    <row r="94" spans="1:10" s="28" customFormat="1" ht="15" customHeight="1" x14ac:dyDescent="0.2">
      <c r="A94" s="75"/>
      <c r="B94" s="107"/>
      <c r="C94" s="131"/>
      <c r="D94" s="43"/>
      <c r="E94" s="43"/>
      <c r="F94" s="89" t="s">
        <v>26</v>
      </c>
      <c r="G94" s="132">
        <v>5986220</v>
      </c>
      <c r="H94" s="46">
        <v>6730032</v>
      </c>
      <c r="I94" s="74">
        <v>6707903.0300000003</v>
      </c>
      <c r="J94" s="130"/>
    </row>
    <row r="95" spans="1:10" s="28" customFormat="1" ht="15" customHeight="1" x14ac:dyDescent="0.2">
      <c r="A95" s="75"/>
      <c r="B95" s="107"/>
      <c r="C95" s="131"/>
      <c r="D95" s="43"/>
      <c r="E95" s="43"/>
      <c r="F95" s="90" t="s">
        <v>27</v>
      </c>
      <c r="G95" s="132">
        <v>0</v>
      </c>
      <c r="H95" s="46">
        <v>0</v>
      </c>
      <c r="I95" s="74">
        <v>0</v>
      </c>
      <c r="J95" s="130"/>
    </row>
    <row r="96" spans="1:10" s="28" customFormat="1" ht="15" customHeight="1" x14ac:dyDescent="0.2">
      <c r="A96" s="75"/>
      <c r="B96" s="107"/>
      <c r="C96" s="131" t="s">
        <v>28</v>
      </c>
      <c r="D96" s="43" t="s">
        <v>14</v>
      </c>
      <c r="E96" s="43" t="s">
        <v>14</v>
      </c>
      <c r="F96" s="44" t="s">
        <v>29</v>
      </c>
      <c r="G96" s="132">
        <v>100500</v>
      </c>
      <c r="H96" s="46">
        <v>114098</v>
      </c>
      <c r="I96" s="74">
        <v>93225.670000000013</v>
      </c>
      <c r="J96" s="130"/>
    </row>
    <row r="97" spans="1:10" s="28" customFormat="1" ht="15" customHeight="1" x14ac:dyDescent="0.2">
      <c r="A97" s="75"/>
      <c r="B97" s="107"/>
      <c r="C97" s="131" t="s">
        <v>30</v>
      </c>
      <c r="D97" s="43" t="s">
        <v>14</v>
      </c>
      <c r="E97" s="43" t="s">
        <v>14</v>
      </c>
      <c r="F97" s="44" t="s">
        <v>31</v>
      </c>
      <c r="G97" s="132">
        <v>100</v>
      </c>
      <c r="H97" s="46">
        <v>100</v>
      </c>
      <c r="I97" s="74">
        <v>8.32</v>
      </c>
      <c r="J97" s="130"/>
    </row>
    <row r="98" spans="1:10" s="28" customFormat="1" ht="15" customHeight="1" x14ac:dyDescent="0.2">
      <c r="A98" s="75"/>
      <c r="B98" s="107"/>
      <c r="C98" s="131" t="s">
        <v>32</v>
      </c>
      <c r="D98" s="43" t="s">
        <v>14</v>
      </c>
      <c r="E98" s="43" t="s">
        <v>14</v>
      </c>
      <c r="F98" s="44" t="s">
        <v>33</v>
      </c>
      <c r="G98" s="132">
        <v>0</v>
      </c>
      <c r="H98" s="46">
        <v>0</v>
      </c>
      <c r="I98" s="74">
        <v>0</v>
      </c>
      <c r="J98" s="130"/>
    </row>
    <row r="99" spans="1:10" s="28" customFormat="1" ht="15" customHeight="1" x14ac:dyDescent="0.2">
      <c r="A99" s="75"/>
      <c r="B99" s="107"/>
      <c r="C99" s="131" t="s">
        <v>34</v>
      </c>
      <c r="D99" s="43" t="s">
        <v>14</v>
      </c>
      <c r="E99" s="43" t="s">
        <v>14</v>
      </c>
      <c r="F99" s="44" t="s">
        <v>35</v>
      </c>
      <c r="G99" s="132">
        <v>0</v>
      </c>
      <c r="H99" s="46">
        <v>455571</v>
      </c>
      <c r="I99" s="74">
        <v>394716.28</v>
      </c>
      <c r="J99" s="130"/>
    </row>
    <row r="100" spans="1:10" s="28" customFormat="1" ht="15" customHeight="1" x14ac:dyDescent="0.2">
      <c r="A100" s="75"/>
      <c r="B100" s="107"/>
      <c r="C100" s="131"/>
      <c r="D100" s="43"/>
      <c r="E100" s="43"/>
      <c r="F100" s="89" t="s">
        <v>26</v>
      </c>
      <c r="G100" s="132">
        <v>0</v>
      </c>
      <c r="H100" s="46">
        <v>455571</v>
      </c>
      <c r="I100" s="74">
        <v>394716.28</v>
      </c>
      <c r="J100" s="130"/>
    </row>
    <row r="101" spans="1:10" s="28" customFormat="1" ht="15" customHeight="1" x14ac:dyDescent="0.2">
      <c r="A101" s="75"/>
      <c r="B101" s="107"/>
      <c r="C101" s="131"/>
      <c r="D101" s="43"/>
      <c r="E101" s="43"/>
      <c r="F101" s="90" t="s">
        <v>27</v>
      </c>
      <c r="G101" s="132">
        <v>0</v>
      </c>
      <c r="H101" s="46">
        <v>0</v>
      </c>
      <c r="I101" s="74">
        <v>0</v>
      </c>
      <c r="J101" s="130"/>
    </row>
    <row r="102" spans="1:10" s="28" customFormat="1" ht="15" customHeight="1" x14ac:dyDescent="0.2">
      <c r="A102" s="75"/>
      <c r="B102" s="107"/>
      <c r="C102" s="131" t="s">
        <v>36</v>
      </c>
      <c r="D102" s="43" t="s">
        <v>14</v>
      </c>
      <c r="E102" s="43" t="s">
        <v>14</v>
      </c>
      <c r="F102" s="44" t="s">
        <v>37</v>
      </c>
      <c r="G102" s="132">
        <v>0</v>
      </c>
      <c r="H102" s="46">
        <v>0</v>
      </c>
      <c r="I102" s="74">
        <v>0</v>
      </c>
      <c r="J102" s="130"/>
    </row>
    <row r="103" spans="1:10" s="28" customFormat="1" ht="15" customHeight="1" x14ac:dyDescent="0.2">
      <c r="A103" s="75"/>
      <c r="B103" s="107"/>
      <c r="C103" s="131" t="s">
        <v>38</v>
      </c>
      <c r="D103" s="43" t="s">
        <v>14</v>
      </c>
      <c r="E103" s="43" t="s">
        <v>14</v>
      </c>
      <c r="F103" s="44" t="s">
        <v>39</v>
      </c>
      <c r="G103" s="132">
        <v>0</v>
      </c>
      <c r="H103" s="46">
        <v>0</v>
      </c>
      <c r="I103" s="74">
        <v>0</v>
      </c>
      <c r="J103" s="130"/>
    </row>
    <row r="104" spans="1:10" s="28" customFormat="1" ht="15" customHeight="1" x14ac:dyDescent="0.2">
      <c r="A104" s="75"/>
      <c r="B104" s="107"/>
      <c r="C104" s="131" t="s">
        <v>40</v>
      </c>
      <c r="D104" s="43" t="s">
        <v>14</v>
      </c>
      <c r="E104" s="43" t="s">
        <v>14</v>
      </c>
      <c r="F104" s="44" t="s">
        <v>41</v>
      </c>
      <c r="G104" s="132">
        <v>0</v>
      </c>
      <c r="H104" s="46">
        <v>0</v>
      </c>
      <c r="I104" s="74">
        <v>0</v>
      </c>
      <c r="J104" s="130"/>
    </row>
    <row r="105" spans="1:10" s="28" customFormat="1" ht="15" customHeight="1" x14ac:dyDescent="0.2">
      <c r="A105" s="75"/>
      <c r="B105" s="107"/>
      <c r="C105" s="131" t="s">
        <v>42</v>
      </c>
      <c r="D105" s="43" t="s">
        <v>14</v>
      </c>
      <c r="E105" s="43" t="s">
        <v>14</v>
      </c>
      <c r="F105" s="44" t="s">
        <v>43</v>
      </c>
      <c r="G105" s="132">
        <v>0</v>
      </c>
      <c r="H105" s="46">
        <v>0</v>
      </c>
      <c r="I105" s="74">
        <v>0</v>
      </c>
      <c r="J105" s="130"/>
    </row>
    <row r="106" spans="1:10" s="28" customFormat="1" ht="15" customHeight="1" x14ac:dyDescent="0.2">
      <c r="A106" s="75"/>
      <c r="B106" s="107"/>
      <c r="C106" s="131" t="s">
        <v>44</v>
      </c>
      <c r="D106" s="43" t="s">
        <v>14</v>
      </c>
      <c r="E106" s="43" t="s">
        <v>14</v>
      </c>
      <c r="F106" s="44" t="s">
        <v>45</v>
      </c>
      <c r="G106" s="132">
        <v>0</v>
      </c>
      <c r="H106" s="46">
        <v>7614</v>
      </c>
      <c r="I106" s="74">
        <v>7613.39</v>
      </c>
      <c r="J106" s="130"/>
    </row>
    <row r="107" spans="1:10" s="28" customFormat="1" ht="15" customHeight="1" x14ac:dyDescent="0.2">
      <c r="A107" s="75"/>
      <c r="B107" s="107"/>
      <c r="C107" s="51" t="s">
        <v>46</v>
      </c>
      <c r="D107" s="52" t="s">
        <v>14</v>
      </c>
      <c r="E107" s="52" t="s">
        <v>14</v>
      </c>
      <c r="F107" s="53" t="s">
        <v>47</v>
      </c>
      <c r="G107" s="54">
        <v>0</v>
      </c>
      <c r="H107" s="55">
        <v>19634</v>
      </c>
      <c r="I107" s="73">
        <v>19631.490000000002</v>
      </c>
      <c r="J107" s="130"/>
    </row>
    <row r="108" spans="1:10" s="28" customFormat="1" ht="15" customHeight="1" x14ac:dyDescent="0.15">
      <c r="A108" s="75"/>
      <c r="B108" s="158" t="s">
        <v>88</v>
      </c>
      <c r="C108" s="159"/>
      <c r="D108" s="159"/>
      <c r="E108" s="159"/>
      <c r="F108" s="160"/>
      <c r="G108" s="56">
        <f>+SUM(G88:G107)-G100-G101-G94-G95</f>
        <v>6088620</v>
      </c>
      <c r="H108" s="56">
        <f>+SUM(H88:H107)-H100-H101-H94-H95</f>
        <v>7336175</v>
      </c>
      <c r="I108" s="57">
        <f>+SUM(I88:I107)-I100-I101-I94-I95</f>
        <v>7231676.9000000013</v>
      </c>
      <c r="J108" s="130"/>
    </row>
    <row r="109" spans="1:10" s="28" customFormat="1" ht="15" customHeight="1" x14ac:dyDescent="0.2">
      <c r="A109" s="75"/>
      <c r="B109" s="155" t="s">
        <v>89</v>
      </c>
      <c r="C109" s="129" t="s">
        <v>13</v>
      </c>
      <c r="D109" s="43" t="s">
        <v>14</v>
      </c>
      <c r="E109" s="43" t="s">
        <v>14</v>
      </c>
      <c r="F109" s="44" t="s">
        <v>15</v>
      </c>
      <c r="G109" s="113">
        <v>0</v>
      </c>
      <c r="H109" s="114">
        <v>0</v>
      </c>
      <c r="I109" s="71">
        <v>0</v>
      </c>
      <c r="J109" s="133"/>
    </row>
    <row r="110" spans="1:10" s="28" customFormat="1" ht="15" customHeight="1" x14ac:dyDescent="0.2">
      <c r="A110" s="75"/>
      <c r="B110" s="156"/>
      <c r="C110" s="129" t="s">
        <v>16</v>
      </c>
      <c r="D110" s="43" t="s">
        <v>14</v>
      </c>
      <c r="E110" s="43" t="s">
        <v>14</v>
      </c>
      <c r="F110" s="44" t="s">
        <v>17</v>
      </c>
      <c r="G110" s="132">
        <v>0</v>
      </c>
      <c r="H110" s="46">
        <v>0</v>
      </c>
      <c r="I110" s="74">
        <v>0</v>
      </c>
      <c r="J110" s="130"/>
    </row>
    <row r="111" spans="1:10" s="28" customFormat="1" ht="15" customHeight="1" x14ac:dyDescent="0.2">
      <c r="A111" s="75"/>
      <c r="B111" s="107"/>
      <c r="C111" s="131" t="s">
        <v>18</v>
      </c>
      <c r="D111" s="43" t="s">
        <v>14</v>
      </c>
      <c r="E111" s="43" t="s">
        <v>14</v>
      </c>
      <c r="F111" s="44" t="s">
        <v>19</v>
      </c>
      <c r="G111" s="132">
        <v>0</v>
      </c>
      <c r="H111" s="46">
        <v>0</v>
      </c>
      <c r="I111" s="74">
        <v>0</v>
      </c>
      <c r="J111" s="130"/>
    </row>
    <row r="112" spans="1:10" s="28" customFormat="1" ht="15" customHeight="1" x14ac:dyDescent="0.2">
      <c r="A112" s="75"/>
      <c r="B112" s="107"/>
      <c r="C112" s="131" t="s">
        <v>20</v>
      </c>
      <c r="D112" s="43" t="s">
        <v>14</v>
      </c>
      <c r="E112" s="43" t="s">
        <v>14</v>
      </c>
      <c r="F112" s="44" t="s">
        <v>21</v>
      </c>
      <c r="G112" s="132">
        <v>800</v>
      </c>
      <c r="H112" s="46">
        <v>800</v>
      </c>
      <c r="I112" s="74">
        <v>628.67999999999995</v>
      </c>
      <c r="J112" s="130"/>
    </row>
    <row r="113" spans="1:10" s="28" customFormat="1" ht="15" customHeight="1" x14ac:dyDescent="0.2">
      <c r="A113" s="75"/>
      <c r="B113" s="107"/>
      <c r="C113" s="131" t="s">
        <v>22</v>
      </c>
      <c r="D113" s="43" t="s">
        <v>14</v>
      </c>
      <c r="E113" s="43" t="s">
        <v>14</v>
      </c>
      <c r="F113" s="44" t="s">
        <v>23</v>
      </c>
      <c r="G113" s="132">
        <v>750</v>
      </c>
      <c r="H113" s="46">
        <v>750</v>
      </c>
      <c r="I113" s="74">
        <v>732.5</v>
      </c>
      <c r="J113" s="130"/>
    </row>
    <row r="114" spans="1:10" s="28" customFormat="1" ht="15" customHeight="1" x14ac:dyDescent="0.2">
      <c r="A114" s="75"/>
      <c r="B114" s="107"/>
      <c r="C114" s="131" t="s">
        <v>24</v>
      </c>
      <c r="D114" s="43" t="s">
        <v>14</v>
      </c>
      <c r="E114" s="43" t="s">
        <v>14</v>
      </c>
      <c r="F114" s="44" t="s">
        <v>25</v>
      </c>
      <c r="G114" s="132">
        <v>7537513</v>
      </c>
      <c r="H114" s="46">
        <v>8482364</v>
      </c>
      <c r="I114" s="74">
        <v>8434472.0099999998</v>
      </c>
      <c r="J114" s="130"/>
    </row>
    <row r="115" spans="1:10" s="28" customFormat="1" ht="15" customHeight="1" x14ac:dyDescent="0.2">
      <c r="A115" s="75"/>
      <c r="B115" s="107"/>
      <c r="C115" s="131"/>
      <c r="D115" s="43"/>
      <c r="E115" s="43"/>
      <c r="F115" s="89" t="s">
        <v>26</v>
      </c>
      <c r="G115" s="132">
        <v>7537513</v>
      </c>
      <c r="H115" s="46">
        <v>8437651</v>
      </c>
      <c r="I115" s="74">
        <v>8397869.9800000004</v>
      </c>
      <c r="J115" s="130"/>
    </row>
    <row r="116" spans="1:10" s="28" customFormat="1" ht="15" customHeight="1" x14ac:dyDescent="0.2">
      <c r="A116" s="75"/>
      <c r="B116" s="107"/>
      <c r="C116" s="131"/>
      <c r="D116" s="43"/>
      <c r="E116" s="43"/>
      <c r="F116" s="90" t="s">
        <v>27</v>
      </c>
      <c r="G116" s="132">
        <v>0</v>
      </c>
      <c r="H116" s="46">
        <v>0</v>
      </c>
      <c r="I116" s="74">
        <v>0</v>
      </c>
      <c r="J116" s="130"/>
    </row>
    <row r="117" spans="1:10" s="28" customFormat="1" ht="15" customHeight="1" x14ac:dyDescent="0.2">
      <c r="A117" s="75"/>
      <c r="B117" s="107"/>
      <c r="C117" s="131" t="s">
        <v>28</v>
      </c>
      <c r="D117" s="43" t="s">
        <v>14</v>
      </c>
      <c r="E117" s="43" t="s">
        <v>14</v>
      </c>
      <c r="F117" s="44" t="s">
        <v>29</v>
      </c>
      <c r="G117" s="132">
        <v>195900</v>
      </c>
      <c r="H117" s="46">
        <v>199050</v>
      </c>
      <c r="I117" s="74">
        <v>145855.97</v>
      </c>
      <c r="J117" s="130"/>
    </row>
    <row r="118" spans="1:10" s="28" customFormat="1" ht="15" customHeight="1" x14ac:dyDescent="0.2">
      <c r="A118" s="75"/>
      <c r="B118" s="107"/>
      <c r="C118" s="131" t="s">
        <v>30</v>
      </c>
      <c r="D118" s="43" t="s">
        <v>14</v>
      </c>
      <c r="E118" s="43" t="s">
        <v>14</v>
      </c>
      <c r="F118" s="44" t="s">
        <v>31</v>
      </c>
      <c r="G118" s="132">
        <v>100</v>
      </c>
      <c r="H118" s="46">
        <v>100</v>
      </c>
      <c r="I118" s="74">
        <v>37.17</v>
      </c>
      <c r="J118" s="130"/>
    </row>
    <row r="119" spans="1:10" s="28" customFormat="1" ht="15" customHeight="1" x14ac:dyDescent="0.2">
      <c r="A119" s="75"/>
      <c r="B119" s="107"/>
      <c r="C119" s="131" t="s">
        <v>32</v>
      </c>
      <c r="D119" s="43" t="s">
        <v>14</v>
      </c>
      <c r="E119" s="43" t="s">
        <v>14</v>
      </c>
      <c r="F119" s="44" t="s">
        <v>33</v>
      </c>
      <c r="G119" s="132">
        <v>0</v>
      </c>
      <c r="H119" s="46">
        <v>0</v>
      </c>
      <c r="I119" s="74">
        <v>0</v>
      </c>
      <c r="J119" s="130"/>
    </row>
    <row r="120" spans="1:10" s="28" customFormat="1" ht="15" customHeight="1" x14ac:dyDescent="0.2">
      <c r="A120" s="75"/>
      <c r="B120" s="107"/>
      <c r="C120" s="131" t="s">
        <v>34</v>
      </c>
      <c r="D120" s="43" t="s">
        <v>14</v>
      </c>
      <c r="E120" s="43" t="s">
        <v>14</v>
      </c>
      <c r="F120" s="44" t="s">
        <v>35</v>
      </c>
      <c r="G120" s="132">
        <v>0</v>
      </c>
      <c r="H120" s="46">
        <v>707525</v>
      </c>
      <c r="I120" s="74">
        <v>592287.30000000005</v>
      </c>
      <c r="J120" s="130"/>
    </row>
    <row r="121" spans="1:10" s="28" customFormat="1" ht="15" customHeight="1" x14ac:dyDescent="0.2">
      <c r="A121" s="75"/>
      <c r="B121" s="107"/>
      <c r="C121" s="131"/>
      <c r="D121" s="43"/>
      <c r="E121" s="43"/>
      <c r="F121" s="89" t="s">
        <v>26</v>
      </c>
      <c r="G121" s="132">
        <v>0</v>
      </c>
      <c r="H121" s="46">
        <v>707525</v>
      </c>
      <c r="I121" s="74">
        <v>592287.30000000005</v>
      </c>
      <c r="J121" s="130"/>
    </row>
    <row r="122" spans="1:10" s="28" customFormat="1" ht="15" customHeight="1" x14ac:dyDescent="0.2">
      <c r="A122" s="75"/>
      <c r="B122" s="107"/>
      <c r="C122" s="131"/>
      <c r="D122" s="43"/>
      <c r="E122" s="43"/>
      <c r="F122" s="90" t="s">
        <v>27</v>
      </c>
      <c r="G122" s="132">
        <v>0</v>
      </c>
      <c r="H122" s="46">
        <v>0</v>
      </c>
      <c r="I122" s="74">
        <v>0</v>
      </c>
      <c r="J122" s="130"/>
    </row>
    <row r="123" spans="1:10" s="28" customFormat="1" ht="15" customHeight="1" x14ac:dyDescent="0.2">
      <c r="A123" s="75"/>
      <c r="B123" s="107"/>
      <c r="C123" s="131" t="s">
        <v>36</v>
      </c>
      <c r="D123" s="43" t="s">
        <v>14</v>
      </c>
      <c r="E123" s="43" t="s">
        <v>14</v>
      </c>
      <c r="F123" s="44" t="s">
        <v>37</v>
      </c>
      <c r="G123" s="132">
        <v>0</v>
      </c>
      <c r="H123" s="46">
        <v>0</v>
      </c>
      <c r="I123" s="74">
        <v>0</v>
      </c>
      <c r="J123" s="130"/>
    </row>
    <row r="124" spans="1:10" s="28" customFormat="1" ht="15" customHeight="1" x14ac:dyDescent="0.2">
      <c r="A124" s="75"/>
      <c r="B124" s="107"/>
      <c r="C124" s="131" t="s">
        <v>38</v>
      </c>
      <c r="D124" s="43" t="s">
        <v>14</v>
      </c>
      <c r="E124" s="43" t="s">
        <v>14</v>
      </c>
      <c r="F124" s="44" t="s">
        <v>39</v>
      </c>
      <c r="G124" s="132">
        <v>0</v>
      </c>
      <c r="H124" s="46">
        <v>0</v>
      </c>
      <c r="I124" s="74">
        <v>0</v>
      </c>
      <c r="J124" s="130"/>
    </row>
    <row r="125" spans="1:10" s="28" customFormat="1" ht="15" customHeight="1" x14ac:dyDescent="0.2">
      <c r="A125" s="75"/>
      <c r="B125" s="107"/>
      <c r="C125" s="131" t="s">
        <v>40</v>
      </c>
      <c r="D125" s="43" t="s">
        <v>14</v>
      </c>
      <c r="E125" s="43" t="s">
        <v>14</v>
      </c>
      <c r="F125" s="44" t="s">
        <v>41</v>
      </c>
      <c r="G125" s="132">
        <v>0</v>
      </c>
      <c r="H125" s="46">
        <v>0</v>
      </c>
      <c r="I125" s="74">
        <v>0</v>
      </c>
      <c r="J125" s="130"/>
    </row>
    <row r="126" spans="1:10" s="28" customFormat="1" ht="15" customHeight="1" x14ac:dyDescent="0.2">
      <c r="A126" s="75"/>
      <c r="B126" s="107"/>
      <c r="C126" s="131" t="s">
        <v>42</v>
      </c>
      <c r="D126" s="43" t="s">
        <v>14</v>
      </c>
      <c r="E126" s="43" t="s">
        <v>14</v>
      </c>
      <c r="F126" s="44" t="s">
        <v>43</v>
      </c>
      <c r="G126" s="132">
        <v>0</v>
      </c>
      <c r="H126" s="46">
        <v>0</v>
      </c>
      <c r="I126" s="74">
        <v>0</v>
      </c>
      <c r="J126" s="130"/>
    </row>
    <row r="127" spans="1:10" s="28" customFormat="1" ht="15" customHeight="1" x14ac:dyDescent="0.2">
      <c r="A127" s="75"/>
      <c r="B127" s="107"/>
      <c r="C127" s="131" t="s">
        <v>44</v>
      </c>
      <c r="D127" s="43" t="s">
        <v>14</v>
      </c>
      <c r="E127" s="43" t="s">
        <v>14</v>
      </c>
      <c r="F127" s="44" t="s">
        <v>45</v>
      </c>
      <c r="G127" s="132">
        <v>0</v>
      </c>
      <c r="H127" s="46">
        <v>44226</v>
      </c>
      <c r="I127" s="74">
        <v>44225.49</v>
      </c>
      <c r="J127" s="130"/>
    </row>
    <row r="128" spans="1:10" s="28" customFormat="1" ht="15" customHeight="1" x14ac:dyDescent="0.2">
      <c r="A128" s="75"/>
      <c r="B128" s="107"/>
      <c r="C128" s="51" t="s">
        <v>46</v>
      </c>
      <c r="D128" s="52" t="s">
        <v>14</v>
      </c>
      <c r="E128" s="52" t="s">
        <v>14</v>
      </c>
      <c r="F128" s="53" t="s">
        <v>47</v>
      </c>
      <c r="G128" s="54">
        <v>0</v>
      </c>
      <c r="H128" s="55">
        <v>19262</v>
      </c>
      <c r="I128" s="73">
        <v>19259.95</v>
      </c>
      <c r="J128" s="130"/>
    </row>
    <row r="129" spans="1:10" s="28" customFormat="1" ht="15" customHeight="1" x14ac:dyDescent="0.15">
      <c r="A129" s="75"/>
      <c r="B129" s="158" t="s">
        <v>90</v>
      </c>
      <c r="C129" s="159"/>
      <c r="D129" s="159"/>
      <c r="E129" s="159"/>
      <c r="F129" s="160"/>
      <c r="G129" s="56">
        <f>+SUM(G109:G128)-G121-G122-G115-G116</f>
        <v>7735063</v>
      </c>
      <c r="H129" s="56">
        <f>+SUM(H109:H128)-H121-H122-H115-H116</f>
        <v>9454077</v>
      </c>
      <c r="I129" s="57">
        <f>+SUM(I109:I128)-I121-I122-I115-I116</f>
        <v>9237499.0700000003</v>
      </c>
      <c r="J129" s="130"/>
    </row>
    <row r="130" spans="1:10" s="28" customFormat="1" ht="15" customHeight="1" x14ac:dyDescent="0.2">
      <c r="A130" s="75"/>
      <c r="B130" s="155" t="s">
        <v>91</v>
      </c>
      <c r="C130" s="129" t="s">
        <v>13</v>
      </c>
      <c r="D130" s="43" t="s">
        <v>14</v>
      </c>
      <c r="E130" s="43" t="s">
        <v>14</v>
      </c>
      <c r="F130" s="44" t="s">
        <v>15</v>
      </c>
      <c r="G130" s="113">
        <v>0</v>
      </c>
      <c r="H130" s="114">
        <v>0</v>
      </c>
      <c r="I130" s="71">
        <v>0</v>
      </c>
      <c r="J130" s="130"/>
    </row>
    <row r="131" spans="1:10" s="28" customFormat="1" ht="15" customHeight="1" x14ac:dyDescent="0.2">
      <c r="A131" s="75"/>
      <c r="B131" s="156"/>
      <c r="C131" s="129" t="s">
        <v>16</v>
      </c>
      <c r="D131" s="43" t="s">
        <v>14</v>
      </c>
      <c r="E131" s="43" t="s">
        <v>14</v>
      </c>
      <c r="F131" s="44" t="s">
        <v>17</v>
      </c>
      <c r="G131" s="132">
        <v>0</v>
      </c>
      <c r="H131" s="46">
        <v>0</v>
      </c>
      <c r="I131" s="74">
        <v>0</v>
      </c>
      <c r="J131" s="130"/>
    </row>
    <row r="132" spans="1:10" s="28" customFormat="1" ht="15" customHeight="1" x14ac:dyDescent="0.2">
      <c r="A132" s="75"/>
      <c r="B132" s="107"/>
      <c r="C132" s="131" t="s">
        <v>18</v>
      </c>
      <c r="D132" s="43" t="s">
        <v>14</v>
      </c>
      <c r="E132" s="43" t="s">
        <v>14</v>
      </c>
      <c r="F132" s="44" t="s">
        <v>19</v>
      </c>
      <c r="G132" s="132">
        <v>0</v>
      </c>
      <c r="H132" s="46">
        <v>0</v>
      </c>
      <c r="I132" s="74">
        <v>0</v>
      </c>
      <c r="J132" s="130"/>
    </row>
    <row r="133" spans="1:10" s="28" customFormat="1" ht="15" customHeight="1" x14ac:dyDescent="0.2">
      <c r="A133" s="75"/>
      <c r="B133" s="107"/>
      <c r="C133" s="131" t="s">
        <v>20</v>
      </c>
      <c r="D133" s="43" t="s">
        <v>14</v>
      </c>
      <c r="E133" s="43" t="s">
        <v>14</v>
      </c>
      <c r="F133" s="44" t="s">
        <v>21</v>
      </c>
      <c r="G133" s="132">
        <v>3000</v>
      </c>
      <c r="H133" s="46">
        <v>3000</v>
      </c>
      <c r="I133" s="74">
        <v>612.6</v>
      </c>
      <c r="J133" s="130"/>
    </row>
    <row r="134" spans="1:10" s="28" customFormat="1" ht="15" customHeight="1" x14ac:dyDescent="0.2">
      <c r="A134" s="75"/>
      <c r="B134" s="107"/>
      <c r="C134" s="131" t="s">
        <v>22</v>
      </c>
      <c r="D134" s="43" t="s">
        <v>14</v>
      </c>
      <c r="E134" s="43" t="s">
        <v>14</v>
      </c>
      <c r="F134" s="44" t="s">
        <v>23</v>
      </c>
      <c r="G134" s="132">
        <v>0</v>
      </c>
      <c r="H134" s="46">
        <v>0</v>
      </c>
      <c r="I134" s="74">
        <v>0</v>
      </c>
      <c r="J134" s="130"/>
    </row>
    <row r="135" spans="1:10" s="28" customFormat="1" ht="15" customHeight="1" x14ac:dyDescent="0.2">
      <c r="A135" s="75"/>
      <c r="B135" s="107"/>
      <c r="C135" s="131" t="s">
        <v>24</v>
      </c>
      <c r="D135" s="43" t="s">
        <v>14</v>
      </c>
      <c r="E135" s="43" t="s">
        <v>14</v>
      </c>
      <c r="F135" s="44" t="s">
        <v>25</v>
      </c>
      <c r="G135" s="132">
        <v>5739235</v>
      </c>
      <c r="H135" s="46">
        <v>7151153</v>
      </c>
      <c r="I135" s="74">
        <v>7134026.6799999997</v>
      </c>
      <c r="J135" s="130"/>
    </row>
    <row r="136" spans="1:10" s="28" customFormat="1" ht="15" customHeight="1" x14ac:dyDescent="0.2">
      <c r="A136" s="75"/>
      <c r="B136" s="107"/>
      <c r="C136" s="131"/>
      <c r="D136" s="43"/>
      <c r="E136" s="43"/>
      <c r="F136" s="89" t="s">
        <v>26</v>
      </c>
      <c r="G136" s="132">
        <v>5733735</v>
      </c>
      <c r="H136" s="46">
        <v>7129536</v>
      </c>
      <c r="I136" s="74">
        <v>7117752.0199999996</v>
      </c>
      <c r="J136" s="130"/>
    </row>
    <row r="137" spans="1:10" s="28" customFormat="1" ht="15" customHeight="1" x14ac:dyDescent="0.2">
      <c r="A137" s="75"/>
      <c r="B137" s="107"/>
      <c r="C137" s="131"/>
      <c r="D137" s="43"/>
      <c r="E137" s="43"/>
      <c r="F137" s="90" t="s">
        <v>27</v>
      </c>
      <c r="G137" s="132">
        <v>0</v>
      </c>
      <c r="H137" s="46">
        <v>0</v>
      </c>
      <c r="I137" s="74">
        <v>0</v>
      </c>
      <c r="J137" s="130"/>
    </row>
    <row r="138" spans="1:10" s="28" customFormat="1" ht="15" customHeight="1" x14ac:dyDescent="0.2">
      <c r="A138" s="75"/>
      <c r="B138" s="107"/>
      <c r="C138" s="131" t="s">
        <v>28</v>
      </c>
      <c r="D138" s="43" t="s">
        <v>14</v>
      </c>
      <c r="E138" s="43" t="s">
        <v>14</v>
      </c>
      <c r="F138" s="44" t="s">
        <v>29</v>
      </c>
      <c r="G138" s="132">
        <v>123250</v>
      </c>
      <c r="H138" s="46">
        <v>123250</v>
      </c>
      <c r="I138" s="74">
        <v>90382.98</v>
      </c>
      <c r="J138" s="130"/>
    </row>
    <row r="139" spans="1:10" s="28" customFormat="1" ht="15" customHeight="1" x14ac:dyDescent="0.2">
      <c r="A139" s="75"/>
      <c r="B139" s="107"/>
      <c r="C139" s="131" t="s">
        <v>30</v>
      </c>
      <c r="D139" s="43" t="s">
        <v>14</v>
      </c>
      <c r="E139" s="43" t="s">
        <v>14</v>
      </c>
      <c r="F139" s="44" t="s">
        <v>31</v>
      </c>
      <c r="G139" s="132">
        <v>600</v>
      </c>
      <c r="H139" s="46">
        <v>600</v>
      </c>
      <c r="I139" s="74">
        <v>0</v>
      </c>
      <c r="J139" s="130"/>
    </row>
    <row r="140" spans="1:10" s="28" customFormat="1" ht="15" customHeight="1" x14ac:dyDescent="0.2">
      <c r="A140" s="75"/>
      <c r="B140" s="107"/>
      <c r="C140" s="131" t="s">
        <v>32</v>
      </c>
      <c r="D140" s="43" t="s">
        <v>14</v>
      </c>
      <c r="E140" s="43" t="s">
        <v>14</v>
      </c>
      <c r="F140" s="44" t="s">
        <v>33</v>
      </c>
      <c r="G140" s="132">
        <v>0</v>
      </c>
      <c r="H140" s="46">
        <v>0</v>
      </c>
      <c r="I140" s="74">
        <v>0</v>
      </c>
      <c r="J140" s="130"/>
    </row>
    <row r="141" spans="1:10" s="28" customFormat="1" ht="15" customHeight="1" x14ac:dyDescent="0.2">
      <c r="A141" s="75"/>
      <c r="B141" s="107"/>
      <c r="C141" s="131" t="s">
        <v>34</v>
      </c>
      <c r="D141" s="43" t="s">
        <v>14</v>
      </c>
      <c r="E141" s="43" t="s">
        <v>14</v>
      </c>
      <c r="F141" s="44" t="s">
        <v>35</v>
      </c>
      <c r="G141" s="132">
        <v>0</v>
      </c>
      <c r="H141" s="46">
        <v>388465</v>
      </c>
      <c r="I141" s="74">
        <v>327970.69</v>
      </c>
      <c r="J141" s="130"/>
    </row>
    <row r="142" spans="1:10" s="28" customFormat="1" ht="15" customHeight="1" x14ac:dyDescent="0.2">
      <c r="A142" s="75"/>
      <c r="B142" s="107"/>
      <c r="C142" s="131"/>
      <c r="D142" s="43"/>
      <c r="E142" s="43"/>
      <c r="F142" s="89" t="s">
        <v>26</v>
      </c>
      <c r="G142" s="132">
        <v>0</v>
      </c>
      <c r="H142" s="46">
        <v>388465</v>
      </c>
      <c r="I142" s="74">
        <v>327970.69</v>
      </c>
      <c r="J142" s="130"/>
    </row>
    <row r="143" spans="1:10" s="28" customFormat="1" ht="15" customHeight="1" x14ac:dyDescent="0.2">
      <c r="A143" s="75"/>
      <c r="B143" s="107"/>
      <c r="C143" s="131"/>
      <c r="D143" s="43"/>
      <c r="E143" s="43"/>
      <c r="F143" s="90" t="s">
        <v>27</v>
      </c>
      <c r="G143" s="132">
        <v>0</v>
      </c>
      <c r="H143" s="46">
        <v>0</v>
      </c>
      <c r="I143" s="74">
        <v>0</v>
      </c>
      <c r="J143" s="130"/>
    </row>
    <row r="144" spans="1:10" s="28" customFormat="1" ht="15" customHeight="1" x14ac:dyDescent="0.2">
      <c r="A144" s="75"/>
      <c r="B144" s="107"/>
      <c r="C144" s="131" t="s">
        <v>36</v>
      </c>
      <c r="D144" s="43" t="s">
        <v>14</v>
      </c>
      <c r="E144" s="43" t="s">
        <v>14</v>
      </c>
      <c r="F144" s="44" t="s">
        <v>37</v>
      </c>
      <c r="G144" s="132">
        <v>0</v>
      </c>
      <c r="H144" s="46">
        <v>0</v>
      </c>
      <c r="I144" s="74">
        <v>0</v>
      </c>
      <c r="J144" s="130"/>
    </row>
    <row r="145" spans="1:10" s="28" customFormat="1" ht="15" customHeight="1" x14ac:dyDescent="0.2">
      <c r="A145" s="75"/>
      <c r="B145" s="107"/>
      <c r="C145" s="131" t="s">
        <v>38</v>
      </c>
      <c r="D145" s="43" t="s">
        <v>14</v>
      </c>
      <c r="E145" s="43" t="s">
        <v>14</v>
      </c>
      <c r="F145" s="44" t="s">
        <v>39</v>
      </c>
      <c r="G145" s="132">
        <v>0</v>
      </c>
      <c r="H145" s="46">
        <v>0</v>
      </c>
      <c r="I145" s="74">
        <v>0</v>
      </c>
      <c r="J145" s="130"/>
    </row>
    <row r="146" spans="1:10" s="28" customFormat="1" ht="15" customHeight="1" x14ac:dyDescent="0.2">
      <c r="A146" s="75"/>
      <c r="B146" s="107"/>
      <c r="C146" s="131" t="s">
        <v>40</v>
      </c>
      <c r="D146" s="43" t="s">
        <v>14</v>
      </c>
      <c r="E146" s="43" t="s">
        <v>14</v>
      </c>
      <c r="F146" s="44" t="s">
        <v>41</v>
      </c>
      <c r="G146" s="132">
        <v>0</v>
      </c>
      <c r="H146" s="46">
        <v>0</v>
      </c>
      <c r="I146" s="74">
        <v>0</v>
      </c>
      <c r="J146" s="130"/>
    </row>
    <row r="147" spans="1:10" s="28" customFormat="1" ht="15" customHeight="1" x14ac:dyDescent="0.2">
      <c r="A147" s="75"/>
      <c r="B147" s="107"/>
      <c r="C147" s="131" t="s">
        <v>42</v>
      </c>
      <c r="D147" s="43" t="s">
        <v>14</v>
      </c>
      <c r="E147" s="43" t="s">
        <v>14</v>
      </c>
      <c r="F147" s="44" t="s">
        <v>43</v>
      </c>
      <c r="G147" s="132">
        <v>0</v>
      </c>
      <c r="H147" s="46">
        <v>0</v>
      </c>
      <c r="I147" s="74">
        <v>0</v>
      </c>
      <c r="J147" s="130"/>
    </row>
    <row r="148" spans="1:10" s="28" customFormat="1" ht="15" customHeight="1" x14ac:dyDescent="0.2">
      <c r="A148" s="75"/>
      <c r="B148" s="107"/>
      <c r="C148" s="131" t="s">
        <v>44</v>
      </c>
      <c r="D148" s="43" t="s">
        <v>14</v>
      </c>
      <c r="E148" s="43" t="s">
        <v>14</v>
      </c>
      <c r="F148" s="44" t="s">
        <v>45</v>
      </c>
      <c r="G148" s="132">
        <v>0</v>
      </c>
      <c r="H148" s="46">
        <v>0</v>
      </c>
      <c r="I148" s="74">
        <v>0</v>
      </c>
      <c r="J148" s="130"/>
    </row>
    <row r="149" spans="1:10" s="28" customFormat="1" ht="15" customHeight="1" x14ac:dyDescent="0.2">
      <c r="A149" s="75"/>
      <c r="B149" s="107"/>
      <c r="C149" s="51" t="s">
        <v>46</v>
      </c>
      <c r="D149" s="52" t="s">
        <v>14</v>
      </c>
      <c r="E149" s="52" t="s">
        <v>14</v>
      </c>
      <c r="F149" s="53" t="s">
        <v>47</v>
      </c>
      <c r="G149" s="54">
        <v>0</v>
      </c>
      <c r="H149" s="55">
        <v>2238</v>
      </c>
      <c r="I149" s="73">
        <v>2235.8000000000002</v>
      </c>
      <c r="J149" s="130"/>
    </row>
    <row r="150" spans="1:10" s="28" customFormat="1" ht="15" customHeight="1" x14ac:dyDescent="0.2">
      <c r="A150" s="75"/>
      <c r="B150" s="148" t="s">
        <v>92</v>
      </c>
      <c r="C150" s="149"/>
      <c r="D150" s="149"/>
      <c r="E150" s="149"/>
      <c r="F150" s="150"/>
      <c r="G150" s="56">
        <f>+SUM(G130:G149)-G142-G143-G136-G137</f>
        <v>5866085</v>
      </c>
      <c r="H150" s="56">
        <f>+SUM(H130:H149)-H142-H143-H136-H137</f>
        <v>7668706</v>
      </c>
      <c r="I150" s="57">
        <f>+SUM(I130:I149)-I142-I143-I136-I137</f>
        <v>7555228.75</v>
      </c>
      <c r="J150" s="130"/>
    </row>
    <row r="151" spans="1:10" s="28" customFormat="1" ht="15" customHeight="1" x14ac:dyDescent="0.2">
      <c r="A151" s="75"/>
      <c r="B151" s="155" t="s">
        <v>93</v>
      </c>
      <c r="C151" s="129" t="s">
        <v>13</v>
      </c>
      <c r="D151" s="43" t="s">
        <v>14</v>
      </c>
      <c r="E151" s="43" t="s">
        <v>14</v>
      </c>
      <c r="F151" s="44" t="s">
        <v>15</v>
      </c>
      <c r="G151" s="113">
        <v>0</v>
      </c>
      <c r="H151" s="114">
        <v>0</v>
      </c>
      <c r="I151" s="71">
        <v>0</v>
      </c>
      <c r="J151" s="130"/>
    </row>
    <row r="152" spans="1:10" s="28" customFormat="1" ht="15" customHeight="1" x14ac:dyDescent="0.2">
      <c r="A152" s="75"/>
      <c r="B152" s="156"/>
      <c r="C152" s="129" t="s">
        <v>16</v>
      </c>
      <c r="D152" s="43" t="s">
        <v>14</v>
      </c>
      <c r="E152" s="43" t="s">
        <v>14</v>
      </c>
      <c r="F152" s="44" t="s">
        <v>17</v>
      </c>
      <c r="G152" s="132">
        <v>0</v>
      </c>
      <c r="H152" s="46">
        <v>0</v>
      </c>
      <c r="I152" s="74">
        <v>0</v>
      </c>
      <c r="J152" s="130"/>
    </row>
    <row r="153" spans="1:10" s="28" customFormat="1" ht="15" customHeight="1" x14ac:dyDescent="0.2">
      <c r="A153" s="75"/>
      <c r="B153" s="107"/>
      <c r="C153" s="131" t="s">
        <v>18</v>
      </c>
      <c r="D153" s="43" t="s">
        <v>14</v>
      </c>
      <c r="E153" s="43" t="s">
        <v>14</v>
      </c>
      <c r="F153" s="44" t="s">
        <v>19</v>
      </c>
      <c r="G153" s="132">
        <v>0</v>
      </c>
      <c r="H153" s="46">
        <v>0</v>
      </c>
      <c r="I153" s="74">
        <v>0</v>
      </c>
      <c r="J153" s="130"/>
    </row>
    <row r="154" spans="1:10" s="28" customFormat="1" ht="15" customHeight="1" x14ac:dyDescent="0.2">
      <c r="A154" s="75"/>
      <c r="B154" s="107"/>
      <c r="C154" s="131" t="s">
        <v>20</v>
      </c>
      <c r="D154" s="43" t="s">
        <v>14</v>
      </c>
      <c r="E154" s="43" t="s">
        <v>14</v>
      </c>
      <c r="F154" s="44" t="s">
        <v>21</v>
      </c>
      <c r="G154" s="132">
        <v>4200</v>
      </c>
      <c r="H154" s="46">
        <v>4200</v>
      </c>
      <c r="I154" s="74">
        <v>2410</v>
      </c>
      <c r="J154" s="130"/>
    </row>
    <row r="155" spans="1:10" s="28" customFormat="1" ht="15" customHeight="1" x14ac:dyDescent="0.2">
      <c r="A155" s="75"/>
      <c r="B155" s="107"/>
      <c r="C155" s="131" t="s">
        <v>22</v>
      </c>
      <c r="D155" s="43" t="s">
        <v>14</v>
      </c>
      <c r="E155" s="43" t="s">
        <v>14</v>
      </c>
      <c r="F155" s="44" t="s">
        <v>23</v>
      </c>
      <c r="G155" s="132">
        <v>200</v>
      </c>
      <c r="H155" s="46">
        <v>500</v>
      </c>
      <c r="I155" s="74">
        <v>500</v>
      </c>
      <c r="J155" s="130"/>
    </row>
    <row r="156" spans="1:10" s="28" customFormat="1" ht="15" customHeight="1" x14ac:dyDescent="0.2">
      <c r="A156" s="75"/>
      <c r="B156" s="107"/>
      <c r="C156" s="131" t="s">
        <v>24</v>
      </c>
      <c r="D156" s="43" t="s">
        <v>14</v>
      </c>
      <c r="E156" s="43" t="s">
        <v>14</v>
      </c>
      <c r="F156" s="44" t="s">
        <v>25</v>
      </c>
      <c r="G156" s="132">
        <v>9151583</v>
      </c>
      <c r="H156" s="46">
        <v>10720192</v>
      </c>
      <c r="I156" s="74">
        <v>10692658.18</v>
      </c>
      <c r="J156" s="130"/>
    </row>
    <row r="157" spans="1:10" s="28" customFormat="1" ht="15" customHeight="1" x14ac:dyDescent="0.2">
      <c r="A157" s="75"/>
      <c r="B157" s="107"/>
      <c r="C157" s="131"/>
      <c r="D157" s="43"/>
      <c r="E157" s="43"/>
      <c r="F157" s="89" t="s">
        <v>26</v>
      </c>
      <c r="G157" s="132">
        <v>9151583</v>
      </c>
      <c r="H157" s="46">
        <v>10714728</v>
      </c>
      <c r="I157" s="74">
        <v>10687968.98</v>
      </c>
      <c r="J157" s="130"/>
    </row>
    <row r="158" spans="1:10" s="28" customFormat="1" ht="15" customHeight="1" x14ac:dyDescent="0.2">
      <c r="A158" s="75"/>
      <c r="B158" s="107"/>
      <c r="C158" s="131"/>
      <c r="D158" s="43"/>
      <c r="E158" s="43"/>
      <c r="F158" s="90" t="s">
        <v>27</v>
      </c>
      <c r="G158" s="132">
        <v>0</v>
      </c>
      <c r="H158" s="46">
        <v>0</v>
      </c>
      <c r="I158" s="74">
        <v>0</v>
      </c>
      <c r="J158" s="130"/>
    </row>
    <row r="159" spans="1:10" s="28" customFormat="1" ht="15" customHeight="1" x14ac:dyDescent="0.2">
      <c r="A159" s="75"/>
      <c r="B159" s="107"/>
      <c r="C159" s="131" t="s">
        <v>28</v>
      </c>
      <c r="D159" s="43" t="s">
        <v>14</v>
      </c>
      <c r="E159" s="43" t="s">
        <v>14</v>
      </c>
      <c r="F159" s="44" t="s">
        <v>29</v>
      </c>
      <c r="G159" s="132">
        <v>142500</v>
      </c>
      <c r="H159" s="46">
        <v>142500</v>
      </c>
      <c r="I159" s="74">
        <v>129962.91999999998</v>
      </c>
      <c r="J159" s="130"/>
    </row>
    <row r="160" spans="1:10" s="28" customFormat="1" ht="15" customHeight="1" x14ac:dyDescent="0.2">
      <c r="A160" s="75"/>
      <c r="B160" s="107"/>
      <c r="C160" s="131" t="s">
        <v>30</v>
      </c>
      <c r="D160" s="43" t="s">
        <v>14</v>
      </c>
      <c r="E160" s="43" t="s">
        <v>14</v>
      </c>
      <c r="F160" s="44" t="s">
        <v>31</v>
      </c>
      <c r="G160" s="132">
        <v>0</v>
      </c>
      <c r="H160" s="46">
        <v>0</v>
      </c>
      <c r="I160" s="74">
        <v>0</v>
      </c>
      <c r="J160" s="130"/>
    </row>
    <row r="161" spans="1:10" s="28" customFormat="1" ht="15" customHeight="1" x14ac:dyDescent="0.2">
      <c r="A161" s="75"/>
      <c r="B161" s="107"/>
      <c r="C161" s="131" t="s">
        <v>32</v>
      </c>
      <c r="D161" s="43" t="s">
        <v>14</v>
      </c>
      <c r="E161" s="43" t="s">
        <v>14</v>
      </c>
      <c r="F161" s="44" t="s">
        <v>33</v>
      </c>
      <c r="G161" s="132">
        <v>0</v>
      </c>
      <c r="H161" s="46">
        <v>0</v>
      </c>
      <c r="I161" s="74">
        <v>0</v>
      </c>
      <c r="J161" s="130"/>
    </row>
    <row r="162" spans="1:10" s="28" customFormat="1" ht="15" customHeight="1" x14ac:dyDescent="0.2">
      <c r="A162" s="75"/>
      <c r="B162" s="107"/>
      <c r="C162" s="131" t="s">
        <v>34</v>
      </c>
      <c r="D162" s="43" t="s">
        <v>14</v>
      </c>
      <c r="E162" s="43" t="s">
        <v>14</v>
      </c>
      <c r="F162" s="44" t="s">
        <v>35</v>
      </c>
      <c r="G162" s="132">
        <v>0</v>
      </c>
      <c r="H162" s="46">
        <v>971152</v>
      </c>
      <c r="I162" s="74">
        <v>848635.98</v>
      </c>
      <c r="J162" s="130"/>
    </row>
    <row r="163" spans="1:10" s="28" customFormat="1" ht="15" customHeight="1" x14ac:dyDescent="0.2">
      <c r="A163" s="75"/>
      <c r="B163" s="107"/>
      <c r="C163" s="131"/>
      <c r="D163" s="43"/>
      <c r="E163" s="43"/>
      <c r="F163" s="89" t="s">
        <v>26</v>
      </c>
      <c r="G163" s="132">
        <v>0</v>
      </c>
      <c r="H163" s="46">
        <v>971152</v>
      </c>
      <c r="I163" s="74">
        <v>848635.98</v>
      </c>
      <c r="J163" s="130"/>
    </row>
    <row r="164" spans="1:10" s="28" customFormat="1" ht="15" customHeight="1" x14ac:dyDescent="0.2">
      <c r="A164" s="75"/>
      <c r="B164" s="107"/>
      <c r="C164" s="131"/>
      <c r="D164" s="43"/>
      <c r="E164" s="43"/>
      <c r="F164" s="90" t="s">
        <v>27</v>
      </c>
      <c r="G164" s="132">
        <v>0</v>
      </c>
      <c r="H164" s="46">
        <v>0</v>
      </c>
      <c r="I164" s="74">
        <v>0</v>
      </c>
      <c r="J164" s="130"/>
    </row>
    <row r="165" spans="1:10" s="28" customFormat="1" ht="15" customHeight="1" x14ac:dyDescent="0.2">
      <c r="A165" s="75"/>
      <c r="B165" s="107"/>
      <c r="C165" s="131" t="s">
        <v>36</v>
      </c>
      <c r="D165" s="43" t="s">
        <v>14</v>
      </c>
      <c r="E165" s="43" t="s">
        <v>14</v>
      </c>
      <c r="F165" s="44" t="s">
        <v>37</v>
      </c>
      <c r="G165" s="132">
        <v>0</v>
      </c>
      <c r="H165" s="46">
        <v>0</v>
      </c>
      <c r="I165" s="74">
        <v>0</v>
      </c>
      <c r="J165" s="130"/>
    </row>
    <row r="166" spans="1:10" s="28" customFormat="1" ht="15" customHeight="1" x14ac:dyDescent="0.2">
      <c r="A166" s="75"/>
      <c r="B166" s="107"/>
      <c r="C166" s="131" t="s">
        <v>38</v>
      </c>
      <c r="D166" s="43" t="s">
        <v>14</v>
      </c>
      <c r="E166" s="43" t="s">
        <v>14</v>
      </c>
      <c r="F166" s="44" t="s">
        <v>39</v>
      </c>
      <c r="G166" s="132">
        <v>0</v>
      </c>
      <c r="H166" s="46">
        <v>0</v>
      </c>
      <c r="I166" s="74">
        <v>0</v>
      </c>
      <c r="J166" s="130"/>
    </row>
    <row r="167" spans="1:10" s="28" customFormat="1" ht="15" customHeight="1" x14ac:dyDescent="0.2">
      <c r="A167" s="75"/>
      <c r="B167" s="107"/>
      <c r="C167" s="131" t="s">
        <v>40</v>
      </c>
      <c r="D167" s="43" t="s">
        <v>14</v>
      </c>
      <c r="E167" s="43" t="s">
        <v>14</v>
      </c>
      <c r="F167" s="44" t="s">
        <v>41</v>
      </c>
      <c r="G167" s="132">
        <v>0</v>
      </c>
      <c r="H167" s="46">
        <v>0</v>
      </c>
      <c r="I167" s="74">
        <v>0</v>
      </c>
      <c r="J167" s="130"/>
    </row>
    <row r="168" spans="1:10" s="28" customFormat="1" ht="15" customHeight="1" x14ac:dyDescent="0.2">
      <c r="A168" s="75"/>
      <c r="B168" s="107"/>
      <c r="C168" s="131" t="s">
        <v>42</v>
      </c>
      <c r="D168" s="43" t="s">
        <v>14</v>
      </c>
      <c r="E168" s="43" t="s">
        <v>14</v>
      </c>
      <c r="F168" s="44" t="s">
        <v>43</v>
      </c>
      <c r="G168" s="132">
        <v>0</v>
      </c>
      <c r="H168" s="46">
        <v>0</v>
      </c>
      <c r="I168" s="74">
        <v>0</v>
      </c>
      <c r="J168" s="130"/>
    </row>
    <row r="169" spans="1:10" s="28" customFormat="1" ht="15" customHeight="1" x14ac:dyDescent="0.2">
      <c r="A169" s="75"/>
      <c r="B169" s="107"/>
      <c r="C169" s="131" t="s">
        <v>44</v>
      </c>
      <c r="D169" s="43" t="s">
        <v>14</v>
      </c>
      <c r="E169" s="43" t="s">
        <v>14</v>
      </c>
      <c r="F169" s="44" t="s">
        <v>45</v>
      </c>
      <c r="G169" s="132">
        <v>0</v>
      </c>
      <c r="H169" s="46">
        <v>23638</v>
      </c>
      <c r="I169" s="74">
        <v>23581.77</v>
      </c>
      <c r="J169" s="130"/>
    </row>
    <row r="170" spans="1:10" s="28" customFormat="1" ht="15" customHeight="1" x14ac:dyDescent="0.2">
      <c r="A170" s="75"/>
      <c r="B170" s="107"/>
      <c r="C170" s="51" t="s">
        <v>46</v>
      </c>
      <c r="D170" s="52" t="s">
        <v>14</v>
      </c>
      <c r="E170" s="52" t="s">
        <v>14</v>
      </c>
      <c r="F170" s="53" t="s">
        <v>47</v>
      </c>
      <c r="G170" s="54">
        <v>0</v>
      </c>
      <c r="H170" s="55">
        <v>9989</v>
      </c>
      <c r="I170" s="73">
        <v>9987.23</v>
      </c>
      <c r="J170" s="130"/>
    </row>
    <row r="171" spans="1:10" s="28" customFormat="1" ht="15" customHeight="1" x14ac:dyDescent="0.2">
      <c r="A171" s="75"/>
      <c r="B171" s="148" t="s">
        <v>94</v>
      </c>
      <c r="C171" s="149"/>
      <c r="D171" s="149"/>
      <c r="E171" s="149"/>
      <c r="F171" s="150"/>
      <c r="G171" s="56">
        <f>+SUM(G151:G170)-G163-G164-G157-G158</f>
        <v>9298483</v>
      </c>
      <c r="H171" s="56">
        <f>+SUM(H151:H170)-H163-H164-H157-H158</f>
        <v>11872171</v>
      </c>
      <c r="I171" s="57">
        <f>+SUM(I151:I170)-I163-I164-I157-I158</f>
        <v>11707736.080000002</v>
      </c>
      <c r="J171" s="130"/>
    </row>
    <row r="172" spans="1:10" s="28" customFormat="1" ht="15" customHeight="1" x14ac:dyDescent="0.2">
      <c r="A172" s="75"/>
      <c r="B172" s="155" t="s">
        <v>95</v>
      </c>
      <c r="C172" s="129" t="s">
        <v>13</v>
      </c>
      <c r="D172" s="43" t="s">
        <v>14</v>
      </c>
      <c r="E172" s="43" t="s">
        <v>14</v>
      </c>
      <c r="F172" s="44" t="s">
        <v>15</v>
      </c>
      <c r="G172" s="113">
        <v>0</v>
      </c>
      <c r="H172" s="114">
        <v>0</v>
      </c>
      <c r="I172" s="71">
        <v>0</v>
      </c>
      <c r="J172" s="130"/>
    </row>
    <row r="173" spans="1:10" s="28" customFormat="1" ht="15" customHeight="1" x14ac:dyDescent="0.2">
      <c r="A173" s="75"/>
      <c r="B173" s="156"/>
      <c r="C173" s="129" t="s">
        <v>16</v>
      </c>
      <c r="D173" s="43" t="s">
        <v>14</v>
      </c>
      <c r="E173" s="43" t="s">
        <v>14</v>
      </c>
      <c r="F173" s="44" t="s">
        <v>17</v>
      </c>
      <c r="G173" s="132">
        <v>0</v>
      </c>
      <c r="H173" s="46">
        <v>0</v>
      </c>
      <c r="I173" s="74">
        <v>0</v>
      </c>
      <c r="J173" s="130"/>
    </row>
    <row r="174" spans="1:10" s="28" customFormat="1" ht="15" customHeight="1" x14ac:dyDescent="0.2">
      <c r="A174" s="75"/>
      <c r="B174" s="107"/>
      <c r="C174" s="131" t="s">
        <v>18</v>
      </c>
      <c r="D174" s="43" t="s">
        <v>14</v>
      </c>
      <c r="E174" s="43" t="s">
        <v>14</v>
      </c>
      <c r="F174" s="44" t="s">
        <v>19</v>
      </c>
      <c r="G174" s="132">
        <v>0</v>
      </c>
      <c r="H174" s="46">
        <v>0</v>
      </c>
      <c r="I174" s="74">
        <v>0</v>
      </c>
      <c r="J174" s="130"/>
    </row>
    <row r="175" spans="1:10" s="28" customFormat="1" ht="15" customHeight="1" x14ac:dyDescent="0.2">
      <c r="A175" s="75"/>
      <c r="B175" s="107"/>
      <c r="C175" s="131" t="s">
        <v>20</v>
      </c>
      <c r="D175" s="43" t="s">
        <v>14</v>
      </c>
      <c r="E175" s="43" t="s">
        <v>14</v>
      </c>
      <c r="F175" s="44" t="s">
        <v>21</v>
      </c>
      <c r="G175" s="132">
        <v>9910</v>
      </c>
      <c r="H175" s="46">
        <v>9910</v>
      </c>
      <c r="I175" s="74">
        <v>5384.28</v>
      </c>
      <c r="J175" s="130"/>
    </row>
    <row r="176" spans="1:10" s="28" customFormat="1" ht="15" customHeight="1" x14ac:dyDescent="0.2">
      <c r="A176" s="75"/>
      <c r="B176" s="107"/>
      <c r="C176" s="131" t="s">
        <v>22</v>
      </c>
      <c r="D176" s="43" t="s">
        <v>14</v>
      </c>
      <c r="E176" s="43" t="s">
        <v>14</v>
      </c>
      <c r="F176" s="44" t="s">
        <v>23</v>
      </c>
      <c r="G176" s="132">
        <v>0</v>
      </c>
      <c r="H176" s="46">
        <v>0</v>
      </c>
      <c r="I176" s="74">
        <v>0</v>
      </c>
      <c r="J176" s="130"/>
    </row>
    <row r="177" spans="1:10" s="28" customFormat="1" ht="15" customHeight="1" x14ac:dyDescent="0.2">
      <c r="A177" s="75"/>
      <c r="B177" s="107"/>
      <c r="C177" s="131" t="s">
        <v>24</v>
      </c>
      <c r="D177" s="43" t="s">
        <v>14</v>
      </c>
      <c r="E177" s="43" t="s">
        <v>14</v>
      </c>
      <c r="F177" s="44" t="s">
        <v>25</v>
      </c>
      <c r="G177" s="132">
        <v>8441142</v>
      </c>
      <c r="H177" s="46">
        <v>9764422</v>
      </c>
      <c r="I177" s="74">
        <v>9744133.4600000009</v>
      </c>
      <c r="J177" s="130"/>
    </row>
    <row r="178" spans="1:10" s="28" customFormat="1" ht="15" customHeight="1" x14ac:dyDescent="0.2">
      <c r="A178" s="75"/>
      <c r="B178" s="107"/>
      <c r="C178" s="131"/>
      <c r="D178" s="43"/>
      <c r="E178" s="43"/>
      <c r="F178" s="89" t="s">
        <v>26</v>
      </c>
      <c r="G178" s="132">
        <v>8441142</v>
      </c>
      <c r="H178" s="46">
        <v>9745351</v>
      </c>
      <c r="I178" s="74">
        <v>9725063.75</v>
      </c>
      <c r="J178" s="130"/>
    </row>
    <row r="179" spans="1:10" s="28" customFormat="1" ht="15" customHeight="1" x14ac:dyDescent="0.2">
      <c r="A179" s="75"/>
      <c r="B179" s="107"/>
      <c r="C179" s="131"/>
      <c r="D179" s="43"/>
      <c r="E179" s="43"/>
      <c r="F179" s="90" t="s">
        <v>27</v>
      </c>
      <c r="G179" s="132">
        <v>0</v>
      </c>
      <c r="H179" s="46">
        <v>0</v>
      </c>
      <c r="I179" s="74">
        <v>0</v>
      </c>
      <c r="J179" s="130"/>
    </row>
    <row r="180" spans="1:10" s="28" customFormat="1" ht="15" customHeight="1" x14ac:dyDescent="0.2">
      <c r="A180" s="75"/>
      <c r="B180" s="107"/>
      <c r="C180" s="131" t="s">
        <v>28</v>
      </c>
      <c r="D180" s="43" t="s">
        <v>14</v>
      </c>
      <c r="E180" s="43" t="s">
        <v>14</v>
      </c>
      <c r="F180" s="44" t="s">
        <v>29</v>
      </c>
      <c r="G180" s="132">
        <v>103153</v>
      </c>
      <c r="H180" s="46">
        <v>121153</v>
      </c>
      <c r="I180" s="74">
        <v>98239.75</v>
      </c>
      <c r="J180" s="130"/>
    </row>
    <row r="181" spans="1:10" s="28" customFormat="1" ht="15" customHeight="1" x14ac:dyDescent="0.2">
      <c r="A181" s="75"/>
      <c r="B181" s="107"/>
      <c r="C181" s="131" t="s">
        <v>30</v>
      </c>
      <c r="D181" s="43" t="s">
        <v>14</v>
      </c>
      <c r="E181" s="43" t="s">
        <v>14</v>
      </c>
      <c r="F181" s="44" t="s">
        <v>31</v>
      </c>
      <c r="G181" s="132">
        <v>236</v>
      </c>
      <c r="H181" s="46">
        <v>325</v>
      </c>
      <c r="I181" s="74">
        <v>324.13</v>
      </c>
      <c r="J181" s="130"/>
    </row>
    <row r="182" spans="1:10" s="28" customFormat="1" ht="15" customHeight="1" x14ac:dyDescent="0.2">
      <c r="A182" s="75"/>
      <c r="B182" s="107"/>
      <c r="C182" s="131" t="s">
        <v>32</v>
      </c>
      <c r="D182" s="43" t="s">
        <v>14</v>
      </c>
      <c r="E182" s="43" t="s">
        <v>14</v>
      </c>
      <c r="F182" s="44" t="s">
        <v>33</v>
      </c>
      <c r="G182" s="132">
        <v>0</v>
      </c>
      <c r="H182" s="46">
        <v>0</v>
      </c>
      <c r="I182" s="74">
        <v>0</v>
      </c>
      <c r="J182" s="130"/>
    </row>
    <row r="183" spans="1:10" s="28" customFormat="1" ht="15" customHeight="1" x14ac:dyDescent="0.2">
      <c r="A183" s="75"/>
      <c r="B183" s="107"/>
      <c r="C183" s="131" t="s">
        <v>34</v>
      </c>
      <c r="D183" s="43" t="s">
        <v>14</v>
      </c>
      <c r="E183" s="43" t="s">
        <v>14</v>
      </c>
      <c r="F183" s="44" t="s">
        <v>35</v>
      </c>
      <c r="G183" s="132">
        <v>0</v>
      </c>
      <c r="H183" s="46">
        <v>489131</v>
      </c>
      <c r="I183" s="74">
        <v>412042.66</v>
      </c>
      <c r="J183" s="130"/>
    </row>
    <row r="184" spans="1:10" s="28" customFormat="1" ht="15" customHeight="1" x14ac:dyDescent="0.2">
      <c r="A184" s="75"/>
      <c r="B184" s="107"/>
      <c r="C184" s="131"/>
      <c r="D184" s="43"/>
      <c r="E184" s="43"/>
      <c r="F184" s="89" t="s">
        <v>26</v>
      </c>
      <c r="G184" s="132">
        <v>0</v>
      </c>
      <c r="H184" s="46">
        <v>489131</v>
      </c>
      <c r="I184" s="74">
        <v>412042.66</v>
      </c>
      <c r="J184" s="130"/>
    </row>
    <row r="185" spans="1:10" s="28" customFormat="1" ht="15" customHeight="1" x14ac:dyDescent="0.2">
      <c r="A185" s="75"/>
      <c r="B185" s="107"/>
      <c r="C185" s="131"/>
      <c r="D185" s="43"/>
      <c r="E185" s="43"/>
      <c r="F185" s="90" t="s">
        <v>27</v>
      </c>
      <c r="G185" s="132">
        <v>0</v>
      </c>
      <c r="H185" s="46">
        <v>0</v>
      </c>
      <c r="I185" s="74">
        <v>0</v>
      </c>
      <c r="J185" s="130"/>
    </row>
    <row r="186" spans="1:10" s="28" customFormat="1" ht="15" customHeight="1" x14ac:dyDescent="0.2">
      <c r="A186" s="75"/>
      <c r="B186" s="107"/>
      <c r="C186" s="131" t="s">
        <v>36</v>
      </c>
      <c r="D186" s="43" t="s">
        <v>14</v>
      </c>
      <c r="E186" s="43" t="s">
        <v>14</v>
      </c>
      <c r="F186" s="44" t="s">
        <v>37</v>
      </c>
      <c r="G186" s="132">
        <v>0</v>
      </c>
      <c r="H186" s="46">
        <v>0</v>
      </c>
      <c r="I186" s="74">
        <v>0</v>
      </c>
      <c r="J186" s="130"/>
    </row>
    <row r="187" spans="1:10" s="28" customFormat="1" ht="15" customHeight="1" x14ac:dyDescent="0.2">
      <c r="A187" s="75"/>
      <c r="B187" s="107"/>
      <c r="C187" s="131" t="s">
        <v>38</v>
      </c>
      <c r="D187" s="43" t="s">
        <v>14</v>
      </c>
      <c r="E187" s="43" t="s">
        <v>14</v>
      </c>
      <c r="F187" s="44" t="s">
        <v>39</v>
      </c>
      <c r="G187" s="132">
        <v>0</v>
      </c>
      <c r="H187" s="46">
        <v>0</v>
      </c>
      <c r="I187" s="74">
        <v>0</v>
      </c>
      <c r="J187" s="130"/>
    </row>
    <row r="188" spans="1:10" s="28" customFormat="1" ht="15" customHeight="1" x14ac:dyDescent="0.2">
      <c r="A188" s="75"/>
      <c r="B188" s="107"/>
      <c r="C188" s="131" t="s">
        <v>40</v>
      </c>
      <c r="D188" s="43" t="s">
        <v>14</v>
      </c>
      <c r="E188" s="43" t="s">
        <v>14</v>
      </c>
      <c r="F188" s="44" t="s">
        <v>41</v>
      </c>
      <c r="G188" s="132">
        <v>0</v>
      </c>
      <c r="H188" s="46">
        <v>0</v>
      </c>
      <c r="I188" s="74">
        <v>0</v>
      </c>
      <c r="J188" s="130"/>
    </row>
    <row r="189" spans="1:10" s="28" customFormat="1" ht="15" customHeight="1" x14ac:dyDescent="0.2">
      <c r="A189" s="75"/>
      <c r="B189" s="107"/>
      <c r="C189" s="131" t="s">
        <v>42</v>
      </c>
      <c r="D189" s="43" t="s">
        <v>14</v>
      </c>
      <c r="E189" s="43" t="s">
        <v>14</v>
      </c>
      <c r="F189" s="44" t="s">
        <v>43</v>
      </c>
      <c r="G189" s="132">
        <v>0</v>
      </c>
      <c r="H189" s="46">
        <v>0</v>
      </c>
      <c r="I189" s="74">
        <v>0</v>
      </c>
      <c r="J189" s="130"/>
    </row>
    <row r="190" spans="1:10" s="28" customFormat="1" ht="15" customHeight="1" x14ac:dyDescent="0.2">
      <c r="A190" s="75"/>
      <c r="B190" s="107"/>
      <c r="C190" s="131" t="s">
        <v>44</v>
      </c>
      <c r="D190" s="43" t="s">
        <v>14</v>
      </c>
      <c r="E190" s="43" t="s">
        <v>14</v>
      </c>
      <c r="F190" s="44" t="s">
        <v>45</v>
      </c>
      <c r="G190" s="132">
        <v>0</v>
      </c>
      <c r="H190" s="46">
        <v>263</v>
      </c>
      <c r="I190" s="74">
        <v>262.60000000000002</v>
      </c>
      <c r="J190" s="130"/>
    </row>
    <row r="191" spans="1:10" s="28" customFormat="1" ht="15" customHeight="1" x14ac:dyDescent="0.2">
      <c r="A191" s="75"/>
      <c r="B191" s="107"/>
      <c r="C191" s="51" t="s">
        <v>46</v>
      </c>
      <c r="D191" s="52" t="s">
        <v>14</v>
      </c>
      <c r="E191" s="52" t="s">
        <v>14</v>
      </c>
      <c r="F191" s="53" t="s">
        <v>47</v>
      </c>
      <c r="G191" s="54">
        <v>0</v>
      </c>
      <c r="H191" s="55">
        <v>7928</v>
      </c>
      <c r="I191" s="73">
        <v>7922.23</v>
      </c>
      <c r="J191" s="130"/>
    </row>
    <row r="192" spans="1:10" s="28" customFormat="1" ht="15" customHeight="1" x14ac:dyDescent="0.2">
      <c r="A192" s="75"/>
      <c r="B192" s="148" t="s">
        <v>96</v>
      </c>
      <c r="C192" s="149"/>
      <c r="D192" s="149"/>
      <c r="E192" s="149"/>
      <c r="F192" s="150"/>
      <c r="G192" s="56">
        <f>+SUM(G172:G191)-G184-G185-G178-G179</f>
        <v>8554441</v>
      </c>
      <c r="H192" s="56">
        <f>+SUM(H172:H191)-H184-H185-H178-H179</f>
        <v>10393132</v>
      </c>
      <c r="I192" s="57">
        <f>+SUM(I172:I191)-I184-I185-I178-I179</f>
        <v>10268309.110000003</v>
      </c>
      <c r="J192" s="130"/>
    </row>
    <row r="193" spans="1:10" s="28" customFormat="1" ht="15" customHeight="1" x14ac:dyDescent="0.2">
      <c r="A193" s="75"/>
      <c r="B193" s="155" t="s">
        <v>97</v>
      </c>
      <c r="C193" s="129" t="s">
        <v>13</v>
      </c>
      <c r="D193" s="43" t="s">
        <v>14</v>
      </c>
      <c r="E193" s="43" t="s">
        <v>14</v>
      </c>
      <c r="F193" s="44" t="s">
        <v>15</v>
      </c>
      <c r="G193" s="113">
        <v>0</v>
      </c>
      <c r="H193" s="114">
        <v>0</v>
      </c>
      <c r="I193" s="71">
        <v>0</v>
      </c>
      <c r="J193" s="130"/>
    </row>
    <row r="194" spans="1:10" s="28" customFormat="1" ht="15" customHeight="1" x14ac:dyDescent="0.2">
      <c r="A194" s="75"/>
      <c r="B194" s="156"/>
      <c r="C194" s="129" t="s">
        <v>16</v>
      </c>
      <c r="D194" s="43" t="s">
        <v>14</v>
      </c>
      <c r="E194" s="43" t="s">
        <v>14</v>
      </c>
      <c r="F194" s="44" t="s">
        <v>17</v>
      </c>
      <c r="G194" s="132">
        <v>0</v>
      </c>
      <c r="H194" s="46">
        <v>0</v>
      </c>
      <c r="I194" s="74">
        <v>0</v>
      </c>
      <c r="J194" s="130"/>
    </row>
    <row r="195" spans="1:10" s="28" customFormat="1" ht="15" customHeight="1" x14ac:dyDescent="0.2">
      <c r="A195" s="75"/>
      <c r="B195" s="107"/>
      <c r="C195" s="131" t="s">
        <v>18</v>
      </c>
      <c r="D195" s="43" t="s">
        <v>14</v>
      </c>
      <c r="E195" s="43" t="s">
        <v>14</v>
      </c>
      <c r="F195" s="44" t="s">
        <v>19</v>
      </c>
      <c r="G195" s="132">
        <v>0</v>
      </c>
      <c r="H195" s="46">
        <v>0</v>
      </c>
      <c r="I195" s="74">
        <v>0</v>
      </c>
      <c r="J195" s="130"/>
    </row>
    <row r="196" spans="1:10" s="28" customFormat="1" ht="15" customHeight="1" x14ac:dyDescent="0.2">
      <c r="A196" s="75"/>
      <c r="B196" s="107"/>
      <c r="C196" s="131" t="s">
        <v>20</v>
      </c>
      <c r="D196" s="43" t="s">
        <v>14</v>
      </c>
      <c r="E196" s="43" t="s">
        <v>14</v>
      </c>
      <c r="F196" s="44" t="s">
        <v>21</v>
      </c>
      <c r="G196" s="132">
        <v>0</v>
      </c>
      <c r="H196" s="46">
        <v>0</v>
      </c>
      <c r="I196" s="74">
        <v>0</v>
      </c>
      <c r="J196" s="130"/>
    </row>
    <row r="197" spans="1:10" s="28" customFormat="1" ht="15" customHeight="1" x14ac:dyDescent="0.2">
      <c r="A197" s="75"/>
      <c r="B197" s="107"/>
      <c r="C197" s="131" t="s">
        <v>22</v>
      </c>
      <c r="D197" s="43" t="s">
        <v>14</v>
      </c>
      <c r="E197" s="43" t="s">
        <v>14</v>
      </c>
      <c r="F197" s="44" t="s">
        <v>23</v>
      </c>
      <c r="G197" s="132">
        <v>0</v>
      </c>
      <c r="H197" s="46">
        <v>0</v>
      </c>
      <c r="I197" s="74">
        <v>0</v>
      </c>
      <c r="J197" s="130"/>
    </row>
    <row r="198" spans="1:10" s="28" customFormat="1" ht="15" customHeight="1" x14ac:dyDescent="0.2">
      <c r="A198" s="75"/>
      <c r="B198" s="107"/>
      <c r="C198" s="131" t="s">
        <v>24</v>
      </c>
      <c r="D198" s="43" t="s">
        <v>14</v>
      </c>
      <c r="E198" s="43" t="s">
        <v>14</v>
      </c>
      <c r="F198" s="44" t="s">
        <v>25</v>
      </c>
      <c r="G198" s="132">
        <v>10756412</v>
      </c>
      <c r="H198" s="46">
        <v>12454249</v>
      </c>
      <c r="I198" s="74">
        <v>12398647.800000001</v>
      </c>
      <c r="J198" s="130"/>
    </row>
    <row r="199" spans="1:10" s="28" customFormat="1" ht="15" customHeight="1" x14ac:dyDescent="0.2">
      <c r="A199" s="75"/>
      <c r="B199" s="107"/>
      <c r="C199" s="131"/>
      <c r="D199" s="43"/>
      <c r="E199" s="43"/>
      <c r="F199" s="89" t="s">
        <v>26</v>
      </c>
      <c r="G199" s="132">
        <v>10754912</v>
      </c>
      <c r="H199" s="46">
        <v>12443870</v>
      </c>
      <c r="I199" s="74">
        <v>12389520.880000001</v>
      </c>
      <c r="J199" s="130"/>
    </row>
    <row r="200" spans="1:10" s="28" customFormat="1" ht="15" customHeight="1" x14ac:dyDescent="0.2">
      <c r="A200" s="75"/>
      <c r="B200" s="107"/>
      <c r="C200" s="131"/>
      <c r="D200" s="43"/>
      <c r="E200" s="43"/>
      <c r="F200" s="90" t="s">
        <v>27</v>
      </c>
      <c r="G200" s="132">
        <v>0</v>
      </c>
      <c r="H200" s="46">
        <v>0</v>
      </c>
      <c r="I200" s="74">
        <v>0</v>
      </c>
      <c r="J200" s="130"/>
    </row>
    <row r="201" spans="1:10" s="28" customFormat="1" ht="15" customHeight="1" x14ac:dyDescent="0.2">
      <c r="A201" s="75"/>
      <c r="B201" s="107"/>
      <c r="C201" s="131" t="s">
        <v>28</v>
      </c>
      <c r="D201" s="43" t="s">
        <v>14</v>
      </c>
      <c r="E201" s="43" t="s">
        <v>14</v>
      </c>
      <c r="F201" s="44" t="s">
        <v>29</v>
      </c>
      <c r="G201" s="132">
        <v>140650</v>
      </c>
      <c r="H201" s="46">
        <v>142130</v>
      </c>
      <c r="I201" s="74">
        <v>132976.54999999999</v>
      </c>
      <c r="J201" s="130"/>
    </row>
    <row r="202" spans="1:10" s="28" customFormat="1" ht="15" customHeight="1" x14ac:dyDescent="0.2">
      <c r="A202" s="75"/>
      <c r="B202" s="107"/>
      <c r="C202" s="131" t="s">
        <v>30</v>
      </c>
      <c r="D202" s="43" t="s">
        <v>14</v>
      </c>
      <c r="E202" s="43" t="s">
        <v>14</v>
      </c>
      <c r="F202" s="44" t="s">
        <v>31</v>
      </c>
      <c r="G202" s="132">
        <v>2000</v>
      </c>
      <c r="H202" s="46">
        <v>2000</v>
      </c>
      <c r="I202" s="74">
        <v>1128.93</v>
      </c>
      <c r="J202" s="130"/>
    </row>
    <row r="203" spans="1:10" s="28" customFormat="1" ht="15" customHeight="1" x14ac:dyDescent="0.2">
      <c r="A203" s="75"/>
      <c r="B203" s="107"/>
      <c r="C203" s="131" t="s">
        <v>32</v>
      </c>
      <c r="D203" s="43" t="s">
        <v>14</v>
      </c>
      <c r="E203" s="43" t="s">
        <v>14</v>
      </c>
      <c r="F203" s="44" t="s">
        <v>33</v>
      </c>
      <c r="G203" s="132">
        <v>0</v>
      </c>
      <c r="H203" s="46">
        <v>0</v>
      </c>
      <c r="I203" s="74">
        <v>0</v>
      </c>
      <c r="J203" s="130"/>
    </row>
    <row r="204" spans="1:10" s="28" customFormat="1" ht="15" customHeight="1" x14ac:dyDescent="0.2">
      <c r="A204" s="75"/>
      <c r="B204" s="107"/>
      <c r="C204" s="131" t="s">
        <v>34</v>
      </c>
      <c r="D204" s="43" t="s">
        <v>14</v>
      </c>
      <c r="E204" s="43" t="s">
        <v>14</v>
      </c>
      <c r="F204" s="44" t="s">
        <v>35</v>
      </c>
      <c r="G204" s="132">
        <v>0</v>
      </c>
      <c r="H204" s="46">
        <v>906535</v>
      </c>
      <c r="I204" s="74">
        <v>817101.14</v>
      </c>
      <c r="J204" s="130"/>
    </row>
    <row r="205" spans="1:10" s="28" customFormat="1" ht="15" customHeight="1" x14ac:dyDescent="0.2">
      <c r="A205" s="75"/>
      <c r="B205" s="107"/>
      <c r="C205" s="131"/>
      <c r="D205" s="43"/>
      <c r="E205" s="43"/>
      <c r="F205" s="89" t="s">
        <v>26</v>
      </c>
      <c r="G205" s="132">
        <v>0</v>
      </c>
      <c r="H205" s="46">
        <v>906535</v>
      </c>
      <c r="I205" s="74">
        <v>817101.14</v>
      </c>
      <c r="J205" s="130"/>
    </row>
    <row r="206" spans="1:10" s="28" customFormat="1" ht="15" customHeight="1" x14ac:dyDescent="0.2">
      <c r="A206" s="75"/>
      <c r="B206" s="107"/>
      <c r="C206" s="131"/>
      <c r="D206" s="43"/>
      <c r="E206" s="43"/>
      <c r="F206" s="90" t="s">
        <v>27</v>
      </c>
      <c r="G206" s="132">
        <v>0</v>
      </c>
      <c r="H206" s="46">
        <v>0</v>
      </c>
      <c r="I206" s="74">
        <v>0</v>
      </c>
      <c r="J206" s="130"/>
    </row>
    <row r="207" spans="1:10" s="28" customFormat="1" ht="15" customHeight="1" x14ac:dyDescent="0.2">
      <c r="A207" s="75"/>
      <c r="B207" s="107"/>
      <c r="C207" s="131" t="s">
        <v>36</v>
      </c>
      <c r="D207" s="43" t="s">
        <v>14</v>
      </c>
      <c r="E207" s="43" t="s">
        <v>14</v>
      </c>
      <c r="F207" s="44" t="s">
        <v>37</v>
      </c>
      <c r="G207" s="132">
        <v>0</v>
      </c>
      <c r="H207" s="46">
        <v>0</v>
      </c>
      <c r="I207" s="74">
        <v>0</v>
      </c>
      <c r="J207" s="130"/>
    </row>
    <row r="208" spans="1:10" s="28" customFormat="1" ht="15" customHeight="1" x14ac:dyDescent="0.2">
      <c r="A208" s="75"/>
      <c r="B208" s="107"/>
      <c r="C208" s="131" t="s">
        <v>38</v>
      </c>
      <c r="D208" s="43" t="s">
        <v>14</v>
      </c>
      <c r="E208" s="43" t="s">
        <v>14</v>
      </c>
      <c r="F208" s="44" t="s">
        <v>39</v>
      </c>
      <c r="G208" s="132">
        <v>0</v>
      </c>
      <c r="H208" s="46">
        <v>0</v>
      </c>
      <c r="I208" s="74">
        <v>0</v>
      </c>
      <c r="J208" s="130"/>
    </row>
    <row r="209" spans="1:10" s="28" customFormat="1" ht="15" customHeight="1" x14ac:dyDescent="0.2">
      <c r="A209" s="75"/>
      <c r="B209" s="107"/>
      <c r="C209" s="131" t="s">
        <v>40</v>
      </c>
      <c r="D209" s="43" t="s">
        <v>14</v>
      </c>
      <c r="E209" s="43" t="s">
        <v>14</v>
      </c>
      <c r="F209" s="44" t="s">
        <v>41</v>
      </c>
      <c r="G209" s="132">
        <v>0</v>
      </c>
      <c r="H209" s="46">
        <v>0</v>
      </c>
      <c r="I209" s="74">
        <v>0</v>
      </c>
      <c r="J209" s="130"/>
    </row>
    <row r="210" spans="1:10" s="28" customFormat="1" ht="15" customHeight="1" x14ac:dyDescent="0.2">
      <c r="A210" s="75"/>
      <c r="B210" s="107"/>
      <c r="C210" s="131" t="s">
        <v>42</v>
      </c>
      <c r="D210" s="43" t="s">
        <v>14</v>
      </c>
      <c r="E210" s="43" t="s">
        <v>14</v>
      </c>
      <c r="F210" s="44" t="s">
        <v>43</v>
      </c>
      <c r="G210" s="132">
        <v>0</v>
      </c>
      <c r="H210" s="46">
        <v>0</v>
      </c>
      <c r="I210" s="74">
        <v>0</v>
      </c>
      <c r="J210" s="130"/>
    </row>
    <row r="211" spans="1:10" s="28" customFormat="1" ht="15" customHeight="1" x14ac:dyDescent="0.2">
      <c r="A211" s="75"/>
      <c r="B211" s="107"/>
      <c r="C211" s="131" t="s">
        <v>44</v>
      </c>
      <c r="D211" s="43" t="s">
        <v>14</v>
      </c>
      <c r="E211" s="43" t="s">
        <v>14</v>
      </c>
      <c r="F211" s="44" t="s">
        <v>45</v>
      </c>
      <c r="G211" s="132">
        <v>0</v>
      </c>
      <c r="H211" s="46">
        <v>5189</v>
      </c>
      <c r="I211" s="74">
        <v>5187.8</v>
      </c>
      <c r="J211" s="130"/>
    </row>
    <row r="212" spans="1:10" s="28" customFormat="1" ht="15" customHeight="1" x14ac:dyDescent="0.2">
      <c r="A212" s="75"/>
      <c r="B212" s="107"/>
      <c r="C212" s="51" t="s">
        <v>46</v>
      </c>
      <c r="D212" s="52" t="s">
        <v>14</v>
      </c>
      <c r="E212" s="52" t="s">
        <v>14</v>
      </c>
      <c r="F212" s="53" t="s">
        <v>47</v>
      </c>
      <c r="G212" s="54">
        <v>0</v>
      </c>
      <c r="H212" s="55">
        <v>6994</v>
      </c>
      <c r="I212" s="73">
        <v>6993.17</v>
      </c>
      <c r="J212" s="130"/>
    </row>
    <row r="213" spans="1:10" s="28" customFormat="1" ht="15" customHeight="1" x14ac:dyDescent="0.2">
      <c r="A213" s="75"/>
      <c r="B213" s="148" t="s">
        <v>98</v>
      </c>
      <c r="C213" s="149"/>
      <c r="D213" s="149"/>
      <c r="E213" s="149"/>
      <c r="F213" s="150"/>
      <c r="G213" s="56">
        <f>+SUM(G193:G212)-G205-G206-G199-G200</f>
        <v>10899062</v>
      </c>
      <c r="H213" s="56">
        <f>+SUM(H193:H212)-H205-H206-H199-H200</f>
        <v>13517097</v>
      </c>
      <c r="I213" s="57">
        <f>+SUM(I193:I212)-I205-I206-I199-I200</f>
        <v>13362035.390000002</v>
      </c>
      <c r="J213" s="130"/>
    </row>
    <row r="214" spans="1:10" s="28" customFormat="1" ht="15" customHeight="1" x14ac:dyDescent="0.2">
      <c r="A214" s="75"/>
      <c r="B214" s="155" t="s">
        <v>99</v>
      </c>
      <c r="C214" s="129" t="s">
        <v>13</v>
      </c>
      <c r="D214" s="43" t="s">
        <v>14</v>
      </c>
      <c r="E214" s="43" t="s">
        <v>14</v>
      </c>
      <c r="F214" s="44" t="s">
        <v>15</v>
      </c>
      <c r="G214" s="113">
        <v>0</v>
      </c>
      <c r="H214" s="114">
        <v>0</v>
      </c>
      <c r="I214" s="71">
        <v>0</v>
      </c>
      <c r="J214" s="130"/>
    </row>
    <row r="215" spans="1:10" s="28" customFormat="1" ht="15" customHeight="1" x14ac:dyDescent="0.2">
      <c r="A215" s="75"/>
      <c r="B215" s="156"/>
      <c r="C215" s="129" t="s">
        <v>16</v>
      </c>
      <c r="D215" s="43" t="s">
        <v>14</v>
      </c>
      <c r="E215" s="43" t="s">
        <v>14</v>
      </c>
      <c r="F215" s="44" t="s">
        <v>17</v>
      </c>
      <c r="G215" s="132">
        <v>0</v>
      </c>
      <c r="H215" s="46">
        <v>0</v>
      </c>
      <c r="I215" s="74">
        <v>0</v>
      </c>
      <c r="J215" s="130"/>
    </row>
    <row r="216" spans="1:10" s="28" customFormat="1" ht="15" customHeight="1" x14ac:dyDescent="0.2">
      <c r="A216" s="75"/>
      <c r="B216" s="107"/>
      <c r="C216" s="131" t="s">
        <v>18</v>
      </c>
      <c r="D216" s="43" t="s">
        <v>14</v>
      </c>
      <c r="E216" s="43" t="s">
        <v>14</v>
      </c>
      <c r="F216" s="44" t="s">
        <v>19</v>
      </c>
      <c r="G216" s="125">
        <v>0</v>
      </c>
      <c r="H216" s="46">
        <v>0</v>
      </c>
      <c r="I216" s="74">
        <v>0</v>
      </c>
      <c r="J216" s="130"/>
    </row>
    <row r="217" spans="1:10" s="28" customFormat="1" ht="15" customHeight="1" x14ac:dyDescent="0.2">
      <c r="A217" s="75"/>
      <c r="B217" s="107"/>
      <c r="C217" s="131" t="s">
        <v>20</v>
      </c>
      <c r="D217" s="43" t="s">
        <v>14</v>
      </c>
      <c r="E217" s="43" t="s">
        <v>14</v>
      </c>
      <c r="F217" s="44" t="s">
        <v>21</v>
      </c>
      <c r="G217" s="125">
        <v>2000</v>
      </c>
      <c r="H217" s="46">
        <v>2000</v>
      </c>
      <c r="I217" s="74">
        <v>408.51</v>
      </c>
      <c r="J217" s="130"/>
    </row>
    <row r="218" spans="1:10" s="28" customFormat="1" ht="15" customHeight="1" x14ac:dyDescent="0.2">
      <c r="A218" s="75"/>
      <c r="B218" s="107"/>
      <c r="C218" s="131" t="s">
        <v>22</v>
      </c>
      <c r="D218" s="43" t="s">
        <v>14</v>
      </c>
      <c r="E218" s="43" t="s">
        <v>14</v>
      </c>
      <c r="F218" s="44" t="s">
        <v>23</v>
      </c>
      <c r="G218" s="125">
        <v>0</v>
      </c>
      <c r="H218" s="46">
        <v>0</v>
      </c>
      <c r="I218" s="74">
        <v>0</v>
      </c>
      <c r="J218" s="130"/>
    </row>
    <row r="219" spans="1:10" s="28" customFormat="1" ht="15" customHeight="1" x14ac:dyDescent="0.2">
      <c r="A219" s="75"/>
      <c r="B219" s="107"/>
      <c r="C219" s="131" t="s">
        <v>24</v>
      </c>
      <c r="D219" s="43" t="s">
        <v>14</v>
      </c>
      <c r="E219" s="43" t="s">
        <v>14</v>
      </c>
      <c r="F219" s="44" t="s">
        <v>25</v>
      </c>
      <c r="G219" s="125">
        <v>8333934</v>
      </c>
      <c r="H219" s="46">
        <v>9999308</v>
      </c>
      <c r="I219" s="74">
        <v>9957005.3000000007</v>
      </c>
      <c r="J219" s="130"/>
    </row>
    <row r="220" spans="1:10" s="28" customFormat="1" ht="15" customHeight="1" x14ac:dyDescent="0.2">
      <c r="A220" s="75"/>
      <c r="B220" s="107"/>
      <c r="C220" s="131"/>
      <c r="D220" s="43"/>
      <c r="E220" s="43"/>
      <c r="F220" s="89" t="s">
        <v>26</v>
      </c>
      <c r="G220" s="125">
        <v>8333934</v>
      </c>
      <c r="H220" s="46">
        <v>9960416</v>
      </c>
      <c r="I220" s="74">
        <v>9906472.4000000004</v>
      </c>
      <c r="J220" s="130"/>
    </row>
    <row r="221" spans="1:10" s="28" customFormat="1" ht="15" customHeight="1" x14ac:dyDescent="0.2">
      <c r="A221" s="75"/>
      <c r="B221" s="107"/>
      <c r="C221" s="131"/>
      <c r="D221" s="43"/>
      <c r="E221" s="43"/>
      <c r="F221" s="90" t="s">
        <v>27</v>
      </c>
      <c r="G221" s="125">
        <v>0</v>
      </c>
      <c r="H221" s="46">
        <v>0</v>
      </c>
      <c r="I221" s="74">
        <v>0</v>
      </c>
      <c r="J221" s="130"/>
    </row>
    <row r="222" spans="1:10" s="28" customFormat="1" ht="15" customHeight="1" x14ac:dyDescent="0.2">
      <c r="A222" s="75"/>
      <c r="B222" s="107"/>
      <c r="C222" s="131" t="s">
        <v>28</v>
      </c>
      <c r="D222" s="43" t="s">
        <v>14</v>
      </c>
      <c r="E222" s="43" t="s">
        <v>14</v>
      </c>
      <c r="F222" s="44" t="s">
        <v>29</v>
      </c>
      <c r="G222" s="125">
        <v>80000</v>
      </c>
      <c r="H222" s="46">
        <v>94500</v>
      </c>
      <c r="I222" s="74">
        <v>88903.459999999992</v>
      </c>
      <c r="J222" s="130"/>
    </row>
    <row r="223" spans="1:10" s="28" customFormat="1" ht="15" customHeight="1" x14ac:dyDescent="0.2">
      <c r="A223" s="75"/>
      <c r="B223" s="107"/>
      <c r="C223" s="131" t="s">
        <v>30</v>
      </c>
      <c r="D223" s="43" t="s">
        <v>14</v>
      </c>
      <c r="E223" s="43" t="s">
        <v>14</v>
      </c>
      <c r="F223" s="44" t="s">
        <v>31</v>
      </c>
      <c r="G223" s="125">
        <v>0</v>
      </c>
      <c r="H223" s="46">
        <v>10000</v>
      </c>
      <c r="I223" s="74">
        <v>7610.2</v>
      </c>
      <c r="J223" s="130"/>
    </row>
    <row r="224" spans="1:10" s="28" customFormat="1" ht="15" customHeight="1" x14ac:dyDescent="0.2">
      <c r="A224" s="75"/>
      <c r="B224" s="107"/>
      <c r="C224" s="131" t="s">
        <v>32</v>
      </c>
      <c r="D224" s="43" t="s">
        <v>14</v>
      </c>
      <c r="E224" s="43" t="s">
        <v>14</v>
      </c>
      <c r="F224" s="44" t="s">
        <v>33</v>
      </c>
      <c r="G224" s="125">
        <v>0</v>
      </c>
      <c r="H224" s="46">
        <v>0</v>
      </c>
      <c r="I224" s="74">
        <v>0</v>
      </c>
      <c r="J224" s="130"/>
    </row>
    <row r="225" spans="1:10" s="28" customFormat="1" ht="15" customHeight="1" x14ac:dyDescent="0.2">
      <c r="A225" s="75"/>
      <c r="B225" s="107"/>
      <c r="C225" s="131" t="s">
        <v>34</v>
      </c>
      <c r="D225" s="43" t="s">
        <v>14</v>
      </c>
      <c r="E225" s="43" t="s">
        <v>14</v>
      </c>
      <c r="F225" s="44" t="s">
        <v>35</v>
      </c>
      <c r="G225" s="125">
        <v>0</v>
      </c>
      <c r="H225" s="46">
        <v>746932</v>
      </c>
      <c r="I225" s="74">
        <v>634348.21</v>
      </c>
      <c r="J225" s="130"/>
    </row>
    <row r="226" spans="1:10" s="28" customFormat="1" ht="15" customHeight="1" x14ac:dyDescent="0.2">
      <c r="A226" s="75"/>
      <c r="B226" s="107"/>
      <c r="C226" s="131"/>
      <c r="D226" s="43"/>
      <c r="E226" s="43"/>
      <c r="F226" s="89" t="s">
        <v>26</v>
      </c>
      <c r="G226" s="125">
        <v>0</v>
      </c>
      <c r="H226" s="46">
        <v>746932</v>
      </c>
      <c r="I226" s="74">
        <v>634348.21</v>
      </c>
      <c r="J226" s="130"/>
    </row>
    <row r="227" spans="1:10" s="28" customFormat="1" ht="15" customHeight="1" x14ac:dyDescent="0.2">
      <c r="A227" s="75"/>
      <c r="B227" s="107"/>
      <c r="C227" s="131"/>
      <c r="D227" s="43"/>
      <c r="E227" s="43"/>
      <c r="F227" s="90" t="s">
        <v>27</v>
      </c>
      <c r="G227" s="125">
        <v>0</v>
      </c>
      <c r="H227" s="46">
        <v>0</v>
      </c>
      <c r="I227" s="74">
        <v>0</v>
      </c>
      <c r="J227" s="130"/>
    </row>
    <row r="228" spans="1:10" s="28" customFormat="1" ht="15" customHeight="1" x14ac:dyDescent="0.2">
      <c r="A228" s="75"/>
      <c r="B228" s="107"/>
      <c r="C228" s="131" t="s">
        <v>36</v>
      </c>
      <c r="D228" s="43" t="s">
        <v>14</v>
      </c>
      <c r="E228" s="43" t="s">
        <v>14</v>
      </c>
      <c r="F228" s="44" t="s">
        <v>37</v>
      </c>
      <c r="G228" s="125">
        <v>0</v>
      </c>
      <c r="H228" s="46">
        <v>0</v>
      </c>
      <c r="I228" s="74">
        <v>0</v>
      </c>
      <c r="J228" s="130"/>
    </row>
    <row r="229" spans="1:10" s="28" customFormat="1" ht="15" customHeight="1" x14ac:dyDescent="0.2">
      <c r="A229" s="75"/>
      <c r="B229" s="107"/>
      <c r="C229" s="131" t="s">
        <v>38</v>
      </c>
      <c r="D229" s="43" t="s">
        <v>14</v>
      </c>
      <c r="E229" s="43" t="s">
        <v>14</v>
      </c>
      <c r="F229" s="44" t="s">
        <v>39</v>
      </c>
      <c r="G229" s="125">
        <v>0</v>
      </c>
      <c r="H229" s="46">
        <v>0</v>
      </c>
      <c r="I229" s="74">
        <v>0</v>
      </c>
      <c r="J229" s="130"/>
    </row>
    <row r="230" spans="1:10" s="28" customFormat="1" ht="15" customHeight="1" x14ac:dyDescent="0.2">
      <c r="A230" s="75"/>
      <c r="B230" s="107"/>
      <c r="C230" s="131" t="s">
        <v>40</v>
      </c>
      <c r="D230" s="43" t="s">
        <v>14</v>
      </c>
      <c r="E230" s="43" t="s">
        <v>14</v>
      </c>
      <c r="F230" s="44" t="s">
        <v>41</v>
      </c>
      <c r="G230" s="125">
        <v>0</v>
      </c>
      <c r="H230" s="46">
        <v>0</v>
      </c>
      <c r="I230" s="74">
        <v>0</v>
      </c>
      <c r="J230" s="130"/>
    </row>
    <row r="231" spans="1:10" s="28" customFormat="1" ht="15" customHeight="1" x14ac:dyDescent="0.2">
      <c r="A231" s="75"/>
      <c r="B231" s="107"/>
      <c r="C231" s="131" t="s">
        <v>42</v>
      </c>
      <c r="D231" s="43" t="s">
        <v>14</v>
      </c>
      <c r="E231" s="43" t="s">
        <v>14</v>
      </c>
      <c r="F231" s="44" t="s">
        <v>43</v>
      </c>
      <c r="G231" s="125">
        <v>0</v>
      </c>
      <c r="H231" s="46">
        <v>0</v>
      </c>
      <c r="I231" s="74">
        <v>0</v>
      </c>
      <c r="J231" s="130"/>
    </row>
    <row r="232" spans="1:10" s="28" customFormat="1" ht="15" customHeight="1" x14ac:dyDescent="0.2">
      <c r="A232" s="75"/>
      <c r="B232" s="107"/>
      <c r="C232" s="131" t="s">
        <v>44</v>
      </c>
      <c r="D232" s="43" t="s">
        <v>14</v>
      </c>
      <c r="E232" s="43" t="s">
        <v>14</v>
      </c>
      <c r="F232" s="44" t="s">
        <v>45</v>
      </c>
      <c r="G232" s="125">
        <v>0</v>
      </c>
      <c r="H232" s="46">
        <v>931</v>
      </c>
      <c r="I232" s="74">
        <v>930.8</v>
      </c>
      <c r="J232" s="130"/>
    </row>
    <row r="233" spans="1:10" s="28" customFormat="1" ht="15" customHeight="1" x14ac:dyDescent="0.2">
      <c r="A233" s="75"/>
      <c r="B233" s="107"/>
      <c r="C233" s="51" t="s">
        <v>46</v>
      </c>
      <c r="D233" s="52" t="s">
        <v>14</v>
      </c>
      <c r="E233" s="52" t="s">
        <v>14</v>
      </c>
      <c r="F233" s="53" t="s">
        <v>47</v>
      </c>
      <c r="G233" s="54">
        <v>0</v>
      </c>
      <c r="H233" s="55">
        <v>43363</v>
      </c>
      <c r="I233" s="73">
        <v>43359.78</v>
      </c>
      <c r="J233" s="130"/>
    </row>
    <row r="234" spans="1:10" s="28" customFormat="1" ht="15" customHeight="1" x14ac:dyDescent="0.2">
      <c r="A234" s="75"/>
      <c r="B234" s="148" t="s">
        <v>100</v>
      </c>
      <c r="C234" s="149"/>
      <c r="D234" s="149"/>
      <c r="E234" s="149"/>
      <c r="F234" s="150"/>
      <c r="G234" s="56">
        <f>+SUM(G214:G233)-G226-G227-G220-G221</f>
        <v>8415934</v>
      </c>
      <c r="H234" s="56">
        <f>+SUM(H214:H233)-H226-H227-H220-H221</f>
        <v>10897034</v>
      </c>
      <c r="I234" s="57">
        <f>+SUM(I214:I233)-I226-I227-I220-I221</f>
        <v>10732566.260000004</v>
      </c>
      <c r="J234" s="130"/>
    </row>
    <row r="235" spans="1:10" s="28" customFormat="1" ht="12.75" customHeight="1" x14ac:dyDescent="0.2">
      <c r="A235" s="75"/>
      <c r="B235" s="155" t="s">
        <v>101</v>
      </c>
      <c r="C235" s="129" t="s">
        <v>13</v>
      </c>
      <c r="D235" s="43" t="s">
        <v>14</v>
      </c>
      <c r="E235" s="43" t="s">
        <v>14</v>
      </c>
      <c r="F235" s="44" t="s">
        <v>15</v>
      </c>
      <c r="G235" s="113">
        <v>0</v>
      </c>
      <c r="H235" s="114">
        <v>0</v>
      </c>
      <c r="I235" s="71">
        <v>0</v>
      </c>
      <c r="J235" s="130"/>
    </row>
    <row r="236" spans="1:10" s="28" customFormat="1" ht="15" customHeight="1" x14ac:dyDescent="0.2">
      <c r="A236" s="75"/>
      <c r="B236" s="157"/>
      <c r="C236" s="129" t="s">
        <v>16</v>
      </c>
      <c r="D236" s="43" t="s">
        <v>14</v>
      </c>
      <c r="E236" s="43" t="s">
        <v>14</v>
      </c>
      <c r="F236" s="44" t="s">
        <v>17</v>
      </c>
      <c r="G236" s="125">
        <v>0</v>
      </c>
      <c r="H236" s="46">
        <v>0</v>
      </c>
      <c r="I236" s="74">
        <v>0</v>
      </c>
      <c r="J236" s="130"/>
    </row>
    <row r="237" spans="1:10" s="28" customFormat="1" ht="15" customHeight="1" x14ac:dyDescent="0.2">
      <c r="A237" s="75"/>
      <c r="B237" s="157"/>
      <c r="C237" s="131" t="s">
        <v>18</v>
      </c>
      <c r="D237" s="43" t="s">
        <v>14</v>
      </c>
      <c r="E237" s="43" t="s">
        <v>14</v>
      </c>
      <c r="F237" s="44" t="s">
        <v>19</v>
      </c>
      <c r="G237" s="125">
        <v>0</v>
      </c>
      <c r="H237" s="46">
        <v>0</v>
      </c>
      <c r="I237" s="74">
        <v>0</v>
      </c>
      <c r="J237" s="130"/>
    </row>
    <row r="238" spans="1:10" s="28" customFormat="1" ht="15" customHeight="1" x14ac:dyDescent="0.2">
      <c r="A238" s="75"/>
      <c r="B238" s="107"/>
      <c r="C238" s="131" t="s">
        <v>20</v>
      </c>
      <c r="D238" s="43" t="s">
        <v>14</v>
      </c>
      <c r="E238" s="43" t="s">
        <v>14</v>
      </c>
      <c r="F238" s="44" t="s">
        <v>21</v>
      </c>
      <c r="G238" s="125">
        <v>0</v>
      </c>
      <c r="H238" s="46">
        <v>0</v>
      </c>
      <c r="I238" s="74">
        <v>0</v>
      </c>
      <c r="J238" s="130"/>
    </row>
    <row r="239" spans="1:10" s="28" customFormat="1" ht="15" customHeight="1" x14ac:dyDescent="0.2">
      <c r="A239" s="75"/>
      <c r="B239" s="107"/>
      <c r="C239" s="131" t="s">
        <v>22</v>
      </c>
      <c r="D239" s="43" t="s">
        <v>14</v>
      </c>
      <c r="E239" s="43" t="s">
        <v>14</v>
      </c>
      <c r="F239" s="44" t="s">
        <v>23</v>
      </c>
      <c r="G239" s="125">
        <v>0</v>
      </c>
      <c r="H239" s="46">
        <v>0</v>
      </c>
      <c r="I239" s="74">
        <v>0</v>
      </c>
      <c r="J239" s="130"/>
    </row>
    <row r="240" spans="1:10" s="28" customFormat="1" ht="15" customHeight="1" x14ac:dyDescent="0.2">
      <c r="A240" s="75"/>
      <c r="B240" s="107"/>
      <c r="C240" s="131" t="s">
        <v>24</v>
      </c>
      <c r="D240" s="43" t="s">
        <v>14</v>
      </c>
      <c r="E240" s="43" t="s">
        <v>14</v>
      </c>
      <c r="F240" s="44" t="s">
        <v>25</v>
      </c>
      <c r="G240" s="125">
        <v>9786606</v>
      </c>
      <c r="H240" s="46">
        <v>10713808</v>
      </c>
      <c r="I240" s="74">
        <v>10696404.500000002</v>
      </c>
      <c r="J240" s="130"/>
    </row>
    <row r="241" spans="1:10" s="28" customFormat="1" ht="15" customHeight="1" x14ac:dyDescent="0.2">
      <c r="A241" s="75"/>
      <c r="B241" s="107"/>
      <c r="C241" s="131"/>
      <c r="D241" s="43"/>
      <c r="E241" s="43"/>
      <c r="F241" s="89" t="s">
        <v>26</v>
      </c>
      <c r="G241" s="125">
        <v>9786606</v>
      </c>
      <c r="H241" s="46">
        <v>10606078</v>
      </c>
      <c r="I241" s="74">
        <v>10583055.810000001</v>
      </c>
      <c r="J241" s="130"/>
    </row>
    <row r="242" spans="1:10" s="28" customFormat="1" ht="15" customHeight="1" x14ac:dyDescent="0.2">
      <c r="A242" s="75"/>
      <c r="B242" s="107"/>
      <c r="C242" s="131"/>
      <c r="D242" s="43"/>
      <c r="E242" s="43"/>
      <c r="F242" s="90" t="s">
        <v>27</v>
      </c>
      <c r="G242" s="125">
        <v>0</v>
      </c>
      <c r="H242" s="46">
        <v>0</v>
      </c>
      <c r="I242" s="74">
        <v>0</v>
      </c>
      <c r="J242" s="130"/>
    </row>
    <row r="243" spans="1:10" s="28" customFormat="1" ht="15" customHeight="1" x14ac:dyDescent="0.2">
      <c r="A243" s="75"/>
      <c r="B243" s="107"/>
      <c r="C243" s="131" t="s">
        <v>28</v>
      </c>
      <c r="D243" s="43" t="s">
        <v>14</v>
      </c>
      <c r="E243" s="43" t="s">
        <v>14</v>
      </c>
      <c r="F243" s="44" t="s">
        <v>29</v>
      </c>
      <c r="G243" s="125">
        <v>190000</v>
      </c>
      <c r="H243" s="46">
        <v>192000</v>
      </c>
      <c r="I243" s="74">
        <v>147128.41</v>
      </c>
      <c r="J243" s="130"/>
    </row>
    <row r="244" spans="1:10" s="28" customFormat="1" ht="15" customHeight="1" x14ac:dyDescent="0.2">
      <c r="A244" s="75"/>
      <c r="B244" s="107"/>
      <c r="C244" s="131" t="s">
        <v>30</v>
      </c>
      <c r="D244" s="43" t="s">
        <v>14</v>
      </c>
      <c r="E244" s="43" t="s">
        <v>14</v>
      </c>
      <c r="F244" s="44" t="s">
        <v>31</v>
      </c>
      <c r="G244" s="125">
        <v>0</v>
      </c>
      <c r="H244" s="46">
        <v>564</v>
      </c>
      <c r="I244" s="74">
        <v>563.59</v>
      </c>
      <c r="J244" s="130"/>
    </row>
    <row r="245" spans="1:10" s="28" customFormat="1" ht="15" customHeight="1" x14ac:dyDescent="0.2">
      <c r="A245" s="75"/>
      <c r="B245" s="107"/>
      <c r="C245" s="131" t="s">
        <v>32</v>
      </c>
      <c r="D245" s="43" t="s">
        <v>14</v>
      </c>
      <c r="E245" s="43" t="s">
        <v>14</v>
      </c>
      <c r="F245" s="44" t="s">
        <v>33</v>
      </c>
      <c r="G245" s="125">
        <v>0</v>
      </c>
      <c r="H245" s="46">
        <v>0</v>
      </c>
      <c r="I245" s="74">
        <v>0</v>
      </c>
      <c r="J245" s="130"/>
    </row>
    <row r="246" spans="1:10" s="28" customFormat="1" ht="15" customHeight="1" x14ac:dyDescent="0.2">
      <c r="A246" s="75"/>
      <c r="B246" s="107"/>
      <c r="C246" s="131" t="s">
        <v>34</v>
      </c>
      <c r="D246" s="43" t="s">
        <v>14</v>
      </c>
      <c r="E246" s="43" t="s">
        <v>14</v>
      </c>
      <c r="F246" s="44" t="s">
        <v>35</v>
      </c>
      <c r="G246" s="125">
        <v>0</v>
      </c>
      <c r="H246" s="46">
        <v>812886</v>
      </c>
      <c r="I246" s="74">
        <v>719336.67</v>
      </c>
      <c r="J246" s="130"/>
    </row>
    <row r="247" spans="1:10" s="28" customFormat="1" ht="15" customHeight="1" x14ac:dyDescent="0.2">
      <c r="A247" s="75"/>
      <c r="B247" s="107"/>
      <c r="C247" s="131"/>
      <c r="D247" s="43"/>
      <c r="E247" s="43"/>
      <c r="F247" s="89" t="s">
        <v>26</v>
      </c>
      <c r="G247" s="125">
        <v>0</v>
      </c>
      <c r="H247" s="46">
        <v>812886</v>
      </c>
      <c r="I247" s="74">
        <v>719336.67</v>
      </c>
      <c r="J247" s="130"/>
    </row>
    <row r="248" spans="1:10" s="28" customFormat="1" ht="15" customHeight="1" x14ac:dyDescent="0.2">
      <c r="A248" s="75"/>
      <c r="B248" s="107"/>
      <c r="C248" s="131"/>
      <c r="D248" s="43"/>
      <c r="E248" s="43"/>
      <c r="F248" s="90" t="s">
        <v>27</v>
      </c>
      <c r="G248" s="125">
        <v>0</v>
      </c>
      <c r="H248" s="46">
        <v>0</v>
      </c>
      <c r="I248" s="74">
        <v>0</v>
      </c>
      <c r="J248" s="130"/>
    </row>
    <row r="249" spans="1:10" s="28" customFormat="1" ht="15" customHeight="1" x14ac:dyDescent="0.2">
      <c r="A249" s="75"/>
      <c r="B249" s="107"/>
      <c r="C249" s="131" t="s">
        <v>36</v>
      </c>
      <c r="D249" s="43" t="s">
        <v>14</v>
      </c>
      <c r="E249" s="43" t="s">
        <v>14</v>
      </c>
      <c r="F249" s="44" t="s">
        <v>37</v>
      </c>
      <c r="G249" s="125">
        <v>0</v>
      </c>
      <c r="H249" s="46">
        <v>0</v>
      </c>
      <c r="I249" s="74">
        <v>0</v>
      </c>
      <c r="J249" s="130"/>
    </row>
    <row r="250" spans="1:10" s="28" customFormat="1" ht="15" customHeight="1" x14ac:dyDescent="0.2">
      <c r="A250" s="75"/>
      <c r="B250" s="107"/>
      <c r="C250" s="131" t="s">
        <v>38</v>
      </c>
      <c r="D250" s="43" t="s">
        <v>14</v>
      </c>
      <c r="E250" s="43" t="s">
        <v>14</v>
      </c>
      <c r="F250" s="44" t="s">
        <v>39</v>
      </c>
      <c r="G250" s="125">
        <v>0</v>
      </c>
      <c r="H250" s="46">
        <v>0</v>
      </c>
      <c r="I250" s="74">
        <v>0</v>
      </c>
      <c r="J250" s="130"/>
    </row>
    <row r="251" spans="1:10" s="28" customFormat="1" ht="15" customHeight="1" x14ac:dyDescent="0.2">
      <c r="A251" s="75"/>
      <c r="B251" s="107"/>
      <c r="C251" s="131" t="s">
        <v>40</v>
      </c>
      <c r="D251" s="43" t="s">
        <v>14</v>
      </c>
      <c r="E251" s="43" t="s">
        <v>14</v>
      </c>
      <c r="F251" s="44" t="s">
        <v>41</v>
      </c>
      <c r="G251" s="125">
        <v>0</v>
      </c>
      <c r="H251" s="46">
        <v>0</v>
      </c>
      <c r="I251" s="74">
        <v>0</v>
      </c>
      <c r="J251" s="130"/>
    </row>
    <row r="252" spans="1:10" s="28" customFormat="1" ht="15" customHeight="1" x14ac:dyDescent="0.2">
      <c r="A252" s="75"/>
      <c r="B252" s="107"/>
      <c r="C252" s="131" t="s">
        <v>42</v>
      </c>
      <c r="D252" s="43" t="s">
        <v>14</v>
      </c>
      <c r="E252" s="43" t="s">
        <v>14</v>
      </c>
      <c r="F252" s="44" t="s">
        <v>43</v>
      </c>
      <c r="G252" s="125">
        <v>0</v>
      </c>
      <c r="H252" s="46">
        <v>0</v>
      </c>
      <c r="I252" s="74">
        <v>0</v>
      </c>
      <c r="J252" s="130"/>
    </row>
    <row r="253" spans="1:10" s="28" customFormat="1" ht="15" customHeight="1" x14ac:dyDescent="0.2">
      <c r="A253" s="75"/>
      <c r="B253" s="107"/>
      <c r="C253" s="131" t="s">
        <v>44</v>
      </c>
      <c r="D253" s="43" t="s">
        <v>14</v>
      </c>
      <c r="E253" s="43" t="s">
        <v>14</v>
      </c>
      <c r="F253" s="44" t="s">
        <v>45</v>
      </c>
      <c r="G253" s="125">
        <v>0</v>
      </c>
      <c r="H253" s="46">
        <v>1600</v>
      </c>
      <c r="I253" s="74">
        <v>1594.11</v>
      </c>
      <c r="J253" s="130"/>
    </row>
    <row r="254" spans="1:10" s="28" customFormat="1" ht="15" customHeight="1" x14ac:dyDescent="0.2">
      <c r="A254" s="75"/>
      <c r="B254" s="107"/>
      <c r="C254" s="51" t="s">
        <v>46</v>
      </c>
      <c r="D254" s="52" t="s">
        <v>14</v>
      </c>
      <c r="E254" s="52" t="s">
        <v>14</v>
      </c>
      <c r="F254" s="53" t="s">
        <v>47</v>
      </c>
      <c r="G254" s="125">
        <v>0</v>
      </c>
      <c r="H254" s="46">
        <v>50042</v>
      </c>
      <c r="I254" s="74">
        <v>50038.28</v>
      </c>
      <c r="J254" s="130"/>
    </row>
    <row r="255" spans="1:10" s="28" customFormat="1" ht="15" customHeight="1" x14ac:dyDescent="0.2">
      <c r="A255" s="75"/>
      <c r="B255" s="148" t="s">
        <v>102</v>
      </c>
      <c r="C255" s="149"/>
      <c r="D255" s="149"/>
      <c r="E255" s="149"/>
      <c r="F255" s="150"/>
      <c r="G255" s="56">
        <f>+SUM(G235:G254)-G247-G248-G241-G242</f>
        <v>9976606</v>
      </c>
      <c r="H255" s="56">
        <f>+SUM(H235:H254)-H247-H248-H241-H242</f>
        <v>11770900</v>
      </c>
      <c r="I255" s="57">
        <f>+SUM(I235:I254)-I247-I248-I241-I242</f>
        <v>11615065.560000004</v>
      </c>
      <c r="J255" s="130"/>
    </row>
    <row r="256" spans="1:10" s="28" customFormat="1" ht="15" customHeight="1" x14ac:dyDescent="0.2">
      <c r="A256" s="75"/>
      <c r="B256" s="155" t="s">
        <v>103</v>
      </c>
      <c r="C256" s="129" t="s">
        <v>13</v>
      </c>
      <c r="D256" s="43" t="s">
        <v>14</v>
      </c>
      <c r="E256" s="43" t="s">
        <v>14</v>
      </c>
      <c r="F256" s="44" t="s">
        <v>15</v>
      </c>
      <c r="G256" s="113">
        <v>0</v>
      </c>
      <c r="H256" s="114">
        <v>0</v>
      </c>
      <c r="I256" s="71">
        <v>0</v>
      </c>
      <c r="J256" s="130"/>
    </row>
    <row r="257" spans="1:10" s="28" customFormat="1" ht="15" customHeight="1" x14ac:dyDescent="0.2">
      <c r="A257" s="75"/>
      <c r="B257" s="156"/>
      <c r="C257" s="129" t="s">
        <v>16</v>
      </c>
      <c r="D257" s="43" t="s">
        <v>14</v>
      </c>
      <c r="E257" s="43" t="s">
        <v>14</v>
      </c>
      <c r="F257" s="44" t="s">
        <v>17</v>
      </c>
      <c r="G257" s="125">
        <v>0</v>
      </c>
      <c r="H257" s="46">
        <v>0</v>
      </c>
      <c r="I257" s="74">
        <v>0</v>
      </c>
      <c r="J257" s="130"/>
    </row>
    <row r="258" spans="1:10" s="28" customFormat="1" ht="15" customHeight="1" x14ac:dyDescent="0.2">
      <c r="A258" s="75"/>
      <c r="B258" s="107"/>
      <c r="C258" s="131" t="s">
        <v>18</v>
      </c>
      <c r="D258" s="43" t="s">
        <v>14</v>
      </c>
      <c r="E258" s="43" t="s">
        <v>14</v>
      </c>
      <c r="F258" s="44" t="s">
        <v>19</v>
      </c>
      <c r="G258" s="125">
        <v>0</v>
      </c>
      <c r="H258" s="46">
        <v>0</v>
      </c>
      <c r="I258" s="74">
        <v>0</v>
      </c>
      <c r="J258" s="130"/>
    </row>
    <row r="259" spans="1:10" s="28" customFormat="1" ht="15" customHeight="1" x14ac:dyDescent="0.2">
      <c r="A259" s="75"/>
      <c r="B259" s="107"/>
      <c r="C259" s="131" t="s">
        <v>20</v>
      </c>
      <c r="D259" s="43" t="s">
        <v>14</v>
      </c>
      <c r="E259" s="43" t="s">
        <v>14</v>
      </c>
      <c r="F259" s="44" t="s">
        <v>21</v>
      </c>
      <c r="G259" s="125">
        <v>0</v>
      </c>
      <c r="H259" s="46">
        <v>2600</v>
      </c>
      <c r="I259" s="74">
        <v>1075</v>
      </c>
      <c r="J259" s="130"/>
    </row>
    <row r="260" spans="1:10" s="28" customFormat="1" ht="15" customHeight="1" x14ac:dyDescent="0.2">
      <c r="A260" s="75"/>
      <c r="B260" s="107"/>
      <c r="C260" s="131" t="s">
        <v>22</v>
      </c>
      <c r="D260" s="43" t="s">
        <v>14</v>
      </c>
      <c r="E260" s="43" t="s">
        <v>14</v>
      </c>
      <c r="F260" s="44" t="s">
        <v>23</v>
      </c>
      <c r="G260" s="125">
        <v>0</v>
      </c>
      <c r="H260" s="46">
        <v>0</v>
      </c>
      <c r="I260" s="74">
        <v>0</v>
      </c>
      <c r="J260" s="130"/>
    </row>
    <row r="261" spans="1:10" s="28" customFormat="1" ht="15" customHeight="1" x14ac:dyDescent="0.2">
      <c r="A261" s="75"/>
      <c r="B261" s="107"/>
      <c r="C261" s="131" t="s">
        <v>24</v>
      </c>
      <c r="D261" s="43" t="s">
        <v>14</v>
      </c>
      <c r="E261" s="43" t="s">
        <v>14</v>
      </c>
      <c r="F261" s="44" t="s">
        <v>25</v>
      </c>
      <c r="G261" s="125">
        <v>9037015</v>
      </c>
      <c r="H261" s="46">
        <v>13726216</v>
      </c>
      <c r="I261" s="74">
        <v>13680612.289999999</v>
      </c>
      <c r="J261" s="130"/>
    </row>
    <row r="262" spans="1:10" s="28" customFormat="1" ht="15" customHeight="1" x14ac:dyDescent="0.2">
      <c r="A262" s="75"/>
      <c r="B262" s="107"/>
      <c r="C262" s="131"/>
      <c r="D262" s="43"/>
      <c r="E262" s="43"/>
      <c r="F262" s="89" t="s">
        <v>26</v>
      </c>
      <c r="G262" s="125">
        <v>9037015</v>
      </c>
      <c r="H262" s="46">
        <v>13724344</v>
      </c>
      <c r="I262" s="74">
        <v>13678740.689999999</v>
      </c>
      <c r="J262" s="130"/>
    </row>
    <row r="263" spans="1:10" s="28" customFormat="1" ht="15" customHeight="1" x14ac:dyDescent="0.2">
      <c r="A263" s="75"/>
      <c r="B263" s="107"/>
      <c r="C263" s="131"/>
      <c r="D263" s="43"/>
      <c r="E263" s="43"/>
      <c r="F263" s="90" t="s">
        <v>27</v>
      </c>
      <c r="G263" s="125">
        <v>0</v>
      </c>
      <c r="H263" s="46">
        <v>0</v>
      </c>
      <c r="I263" s="74">
        <v>0</v>
      </c>
      <c r="J263" s="130"/>
    </row>
    <row r="264" spans="1:10" s="28" customFormat="1" ht="15" customHeight="1" x14ac:dyDescent="0.2">
      <c r="A264" s="75"/>
      <c r="B264" s="107"/>
      <c r="C264" s="131" t="s">
        <v>28</v>
      </c>
      <c r="D264" s="43" t="s">
        <v>14</v>
      </c>
      <c r="E264" s="43" t="s">
        <v>14</v>
      </c>
      <c r="F264" s="44" t="s">
        <v>29</v>
      </c>
      <c r="G264" s="125">
        <v>203700</v>
      </c>
      <c r="H264" s="46">
        <v>231895</v>
      </c>
      <c r="I264" s="74">
        <v>185114.16000000003</v>
      </c>
      <c r="J264" s="130"/>
    </row>
    <row r="265" spans="1:10" s="28" customFormat="1" ht="15" customHeight="1" x14ac:dyDescent="0.2">
      <c r="A265" s="75"/>
      <c r="B265" s="107"/>
      <c r="C265" s="131" t="s">
        <v>30</v>
      </c>
      <c r="D265" s="43" t="s">
        <v>14</v>
      </c>
      <c r="E265" s="43" t="s">
        <v>14</v>
      </c>
      <c r="F265" s="44" t="s">
        <v>31</v>
      </c>
      <c r="G265" s="125">
        <v>2000</v>
      </c>
      <c r="H265" s="46">
        <v>2000</v>
      </c>
      <c r="I265" s="74">
        <v>750</v>
      </c>
      <c r="J265" s="130"/>
    </row>
    <row r="266" spans="1:10" s="28" customFormat="1" ht="15" customHeight="1" x14ac:dyDescent="0.2">
      <c r="A266" s="75"/>
      <c r="B266" s="107"/>
      <c r="C266" s="131" t="s">
        <v>32</v>
      </c>
      <c r="D266" s="43" t="s">
        <v>14</v>
      </c>
      <c r="E266" s="43" t="s">
        <v>14</v>
      </c>
      <c r="F266" s="44" t="s">
        <v>33</v>
      </c>
      <c r="G266" s="125">
        <v>0</v>
      </c>
      <c r="H266" s="46">
        <v>0</v>
      </c>
      <c r="I266" s="74">
        <v>0</v>
      </c>
      <c r="J266" s="130"/>
    </row>
    <row r="267" spans="1:10" s="28" customFormat="1" ht="15" customHeight="1" x14ac:dyDescent="0.2">
      <c r="A267" s="75"/>
      <c r="B267" s="107"/>
      <c r="C267" s="131" t="s">
        <v>34</v>
      </c>
      <c r="D267" s="43" t="s">
        <v>14</v>
      </c>
      <c r="E267" s="43" t="s">
        <v>14</v>
      </c>
      <c r="F267" s="44" t="s">
        <v>35</v>
      </c>
      <c r="G267" s="125">
        <v>0</v>
      </c>
      <c r="H267" s="46">
        <v>1002905</v>
      </c>
      <c r="I267" s="74">
        <v>846744.39</v>
      </c>
      <c r="J267" s="130"/>
    </row>
    <row r="268" spans="1:10" s="28" customFormat="1" ht="15" customHeight="1" x14ac:dyDescent="0.2">
      <c r="A268" s="75"/>
      <c r="B268" s="107"/>
      <c r="C268" s="131"/>
      <c r="D268" s="43"/>
      <c r="E268" s="43"/>
      <c r="F268" s="89" t="s">
        <v>26</v>
      </c>
      <c r="G268" s="125">
        <v>0</v>
      </c>
      <c r="H268" s="46">
        <v>1002905</v>
      </c>
      <c r="I268" s="74">
        <v>846744.39</v>
      </c>
      <c r="J268" s="130"/>
    </row>
    <row r="269" spans="1:10" s="28" customFormat="1" ht="15" customHeight="1" x14ac:dyDescent="0.2">
      <c r="A269" s="75"/>
      <c r="B269" s="107"/>
      <c r="C269" s="131"/>
      <c r="D269" s="43"/>
      <c r="E269" s="43"/>
      <c r="F269" s="90" t="s">
        <v>27</v>
      </c>
      <c r="G269" s="125">
        <v>0</v>
      </c>
      <c r="H269" s="46">
        <v>0</v>
      </c>
      <c r="I269" s="74">
        <v>0</v>
      </c>
      <c r="J269" s="130"/>
    </row>
    <row r="270" spans="1:10" s="28" customFormat="1" ht="15" customHeight="1" x14ac:dyDescent="0.2">
      <c r="A270" s="75"/>
      <c r="B270" s="107"/>
      <c r="C270" s="131" t="s">
        <v>36</v>
      </c>
      <c r="D270" s="43" t="s">
        <v>14</v>
      </c>
      <c r="E270" s="43" t="s">
        <v>14</v>
      </c>
      <c r="F270" s="44" t="s">
        <v>37</v>
      </c>
      <c r="G270" s="125">
        <v>0</v>
      </c>
      <c r="H270" s="46">
        <v>0</v>
      </c>
      <c r="I270" s="74">
        <v>0</v>
      </c>
      <c r="J270" s="130"/>
    </row>
    <row r="271" spans="1:10" s="28" customFormat="1" ht="15" customHeight="1" x14ac:dyDescent="0.2">
      <c r="A271" s="75"/>
      <c r="B271" s="107"/>
      <c r="C271" s="131" t="s">
        <v>38</v>
      </c>
      <c r="D271" s="43" t="s">
        <v>14</v>
      </c>
      <c r="E271" s="43" t="s">
        <v>14</v>
      </c>
      <c r="F271" s="44" t="s">
        <v>39</v>
      </c>
      <c r="G271" s="125">
        <v>0</v>
      </c>
      <c r="H271" s="46">
        <v>0</v>
      </c>
      <c r="I271" s="74">
        <v>0</v>
      </c>
      <c r="J271" s="130"/>
    </row>
    <row r="272" spans="1:10" s="28" customFormat="1" ht="15" customHeight="1" x14ac:dyDescent="0.2">
      <c r="A272" s="75"/>
      <c r="B272" s="107"/>
      <c r="C272" s="131" t="s">
        <v>40</v>
      </c>
      <c r="D272" s="43" t="s">
        <v>14</v>
      </c>
      <c r="E272" s="43" t="s">
        <v>14</v>
      </c>
      <c r="F272" s="44" t="s">
        <v>41</v>
      </c>
      <c r="G272" s="125">
        <v>0</v>
      </c>
      <c r="H272" s="46">
        <v>0</v>
      </c>
      <c r="I272" s="74">
        <v>0</v>
      </c>
      <c r="J272" s="130"/>
    </row>
    <row r="273" spans="1:10" s="28" customFormat="1" ht="15" customHeight="1" x14ac:dyDescent="0.2">
      <c r="A273" s="75"/>
      <c r="B273" s="107"/>
      <c r="C273" s="131" t="s">
        <v>42</v>
      </c>
      <c r="D273" s="43" t="s">
        <v>14</v>
      </c>
      <c r="E273" s="43" t="s">
        <v>14</v>
      </c>
      <c r="F273" s="44" t="s">
        <v>43</v>
      </c>
      <c r="G273" s="125">
        <v>0</v>
      </c>
      <c r="H273" s="46">
        <v>0</v>
      </c>
      <c r="I273" s="74">
        <v>0</v>
      </c>
      <c r="J273" s="130"/>
    </row>
    <row r="274" spans="1:10" s="28" customFormat="1" ht="15" customHeight="1" x14ac:dyDescent="0.2">
      <c r="A274" s="75"/>
      <c r="B274" s="107"/>
      <c r="C274" s="131" t="s">
        <v>44</v>
      </c>
      <c r="D274" s="43" t="s">
        <v>14</v>
      </c>
      <c r="E274" s="43" t="s">
        <v>14</v>
      </c>
      <c r="F274" s="44" t="s">
        <v>45</v>
      </c>
      <c r="G274" s="125">
        <v>0</v>
      </c>
      <c r="H274" s="46">
        <v>965</v>
      </c>
      <c r="I274" s="74">
        <v>944.97</v>
      </c>
      <c r="J274" s="130"/>
    </row>
    <row r="275" spans="1:10" s="28" customFormat="1" ht="15" customHeight="1" x14ac:dyDescent="0.2">
      <c r="A275" s="75"/>
      <c r="B275" s="107"/>
      <c r="C275" s="51" t="s">
        <v>46</v>
      </c>
      <c r="D275" s="52" t="s">
        <v>14</v>
      </c>
      <c r="E275" s="52" t="s">
        <v>14</v>
      </c>
      <c r="F275" s="53" t="s">
        <v>47</v>
      </c>
      <c r="G275" s="54">
        <v>0</v>
      </c>
      <c r="H275" s="55">
        <v>1386</v>
      </c>
      <c r="I275" s="73">
        <v>1383.6</v>
      </c>
      <c r="J275" s="130"/>
    </row>
    <row r="276" spans="1:10" s="28" customFormat="1" ht="15" customHeight="1" x14ac:dyDescent="0.2">
      <c r="A276" s="75"/>
      <c r="B276" s="148" t="s">
        <v>104</v>
      </c>
      <c r="C276" s="149"/>
      <c r="D276" s="149"/>
      <c r="E276" s="149"/>
      <c r="F276" s="150"/>
      <c r="G276" s="56">
        <f>+SUM(G256:G275)-G268-G269-G262-G263</f>
        <v>9242715</v>
      </c>
      <c r="H276" s="56">
        <f>+SUM(H256:H275)-H268-H269-H262-H263</f>
        <v>14967967</v>
      </c>
      <c r="I276" s="57">
        <f>+SUM(I256:I275)-I268-I269-I262-I263</f>
        <v>14716624.409999998</v>
      </c>
      <c r="J276" s="130"/>
    </row>
    <row r="277" spans="1:10" s="28" customFormat="1" ht="15" customHeight="1" x14ac:dyDescent="0.2">
      <c r="A277" s="75"/>
      <c r="B277" s="155" t="s">
        <v>105</v>
      </c>
      <c r="C277" s="129" t="s">
        <v>13</v>
      </c>
      <c r="D277" s="43" t="s">
        <v>14</v>
      </c>
      <c r="E277" s="43" t="s">
        <v>14</v>
      </c>
      <c r="F277" s="44" t="s">
        <v>15</v>
      </c>
      <c r="G277" s="113">
        <v>0</v>
      </c>
      <c r="H277" s="114">
        <v>0</v>
      </c>
      <c r="I277" s="71">
        <v>0</v>
      </c>
      <c r="J277" s="130"/>
    </row>
    <row r="278" spans="1:10" s="28" customFormat="1" ht="15" customHeight="1" x14ac:dyDescent="0.2">
      <c r="A278" s="75"/>
      <c r="B278" s="156"/>
      <c r="C278" s="129" t="s">
        <v>16</v>
      </c>
      <c r="D278" s="43" t="s">
        <v>14</v>
      </c>
      <c r="E278" s="43" t="s">
        <v>14</v>
      </c>
      <c r="F278" s="44" t="s">
        <v>17</v>
      </c>
      <c r="G278" s="125">
        <v>0</v>
      </c>
      <c r="H278" s="46">
        <v>0</v>
      </c>
      <c r="I278" s="74">
        <v>0</v>
      </c>
      <c r="J278" s="130"/>
    </row>
    <row r="279" spans="1:10" s="28" customFormat="1" ht="15" customHeight="1" x14ac:dyDescent="0.2">
      <c r="A279" s="75"/>
      <c r="B279" s="107"/>
      <c r="C279" s="131" t="s">
        <v>18</v>
      </c>
      <c r="D279" s="43" t="s">
        <v>14</v>
      </c>
      <c r="E279" s="43" t="s">
        <v>14</v>
      </c>
      <c r="F279" s="44" t="s">
        <v>19</v>
      </c>
      <c r="G279" s="125">
        <v>0</v>
      </c>
      <c r="H279" s="46">
        <v>0</v>
      </c>
      <c r="I279" s="74">
        <v>0</v>
      </c>
      <c r="J279" s="130"/>
    </row>
    <row r="280" spans="1:10" s="28" customFormat="1" ht="15" customHeight="1" x14ac:dyDescent="0.2">
      <c r="A280" s="75"/>
      <c r="B280" s="107"/>
      <c r="C280" s="131" t="s">
        <v>20</v>
      </c>
      <c r="D280" s="43" t="s">
        <v>14</v>
      </c>
      <c r="E280" s="43" t="s">
        <v>14</v>
      </c>
      <c r="F280" s="44" t="s">
        <v>21</v>
      </c>
      <c r="G280" s="125">
        <v>5</v>
      </c>
      <c r="H280" s="46">
        <v>5</v>
      </c>
      <c r="I280" s="74">
        <v>0</v>
      </c>
      <c r="J280" s="130"/>
    </row>
    <row r="281" spans="1:10" s="28" customFormat="1" ht="15" customHeight="1" x14ac:dyDescent="0.2">
      <c r="A281" s="75"/>
      <c r="B281" s="107"/>
      <c r="C281" s="131" t="s">
        <v>22</v>
      </c>
      <c r="D281" s="43" t="s">
        <v>14</v>
      </c>
      <c r="E281" s="43" t="s">
        <v>14</v>
      </c>
      <c r="F281" s="44" t="s">
        <v>23</v>
      </c>
      <c r="G281" s="125">
        <v>0</v>
      </c>
      <c r="H281" s="46">
        <v>0</v>
      </c>
      <c r="I281" s="74">
        <v>0</v>
      </c>
      <c r="J281" s="130"/>
    </row>
    <row r="282" spans="1:10" s="28" customFormat="1" ht="15" customHeight="1" x14ac:dyDescent="0.2">
      <c r="A282" s="75"/>
      <c r="B282" s="107"/>
      <c r="C282" s="131" t="s">
        <v>24</v>
      </c>
      <c r="D282" s="43" t="s">
        <v>14</v>
      </c>
      <c r="E282" s="43" t="s">
        <v>14</v>
      </c>
      <c r="F282" s="44" t="s">
        <v>25</v>
      </c>
      <c r="G282" s="125">
        <v>2967554</v>
      </c>
      <c r="H282" s="46">
        <v>3255197</v>
      </c>
      <c r="I282" s="74">
        <v>3235335.9400000004</v>
      </c>
      <c r="J282" s="130"/>
    </row>
    <row r="283" spans="1:10" s="28" customFormat="1" ht="15" customHeight="1" x14ac:dyDescent="0.2">
      <c r="A283" s="75"/>
      <c r="B283" s="107"/>
      <c r="C283" s="131"/>
      <c r="D283" s="43"/>
      <c r="E283" s="43"/>
      <c r="F283" s="89" t="s">
        <v>26</v>
      </c>
      <c r="G283" s="125">
        <v>2967554</v>
      </c>
      <c r="H283" s="46">
        <v>3235855</v>
      </c>
      <c r="I283" s="74">
        <v>3217408.45</v>
      </c>
      <c r="J283" s="130"/>
    </row>
    <row r="284" spans="1:10" s="28" customFormat="1" ht="15" customHeight="1" x14ac:dyDescent="0.2">
      <c r="A284" s="75"/>
      <c r="B284" s="107"/>
      <c r="C284" s="131"/>
      <c r="D284" s="43"/>
      <c r="E284" s="43"/>
      <c r="F284" s="90" t="s">
        <v>27</v>
      </c>
      <c r="G284" s="125">
        <v>0</v>
      </c>
      <c r="H284" s="46">
        <v>0</v>
      </c>
      <c r="I284" s="74">
        <v>0</v>
      </c>
      <c r="J284" s="130"/>
    </row>
    <row r="285" spans="1:10" s="28" customFormat="1" ht="15" customHeight="1" x14ac:dyDescent="0.2">
      <c r="A285" s="75"/>
      <c r="B285" s="107"/>
      <c r="C285" s="131" t="s">
        <v>28</v>
      </c>
      <c r="D285" s="43" t="s">
        <v>14</v>
      </c>
      <c r="E285" s="43" t="s">
        <v>14</v>
      </c>
      <c r="F285" s="44" t="s">
        <v>29</v>
      </c>
      <c r="G285" s="125">
        <v>57710</v>
      </c>
      <c r="H285" s="46">
        <v>57710</v>
      </c>
      <c r="I285" s="74">
        <v>43517.27</v>
      </c>
      <c r="J285" s="130"/>
    </row>
    <row r="286" spans="1:10" s="28" customFormat="1" ht="15" customHeight="1" x14ac:dyDescent="0.2">
      <c r="A286" s="75"/>
      <c r="B286" s="107"/>
      <c r="C286" s="131" t="s">
        <v>30</v>
      </c>
      <c r="D286" s="43" t="s">
        <v>14</v>
      </c>
      <c r="E286" s="43" t="s">
        <v>14</v>
      </c>
      <c r="F286" s="44" t="s">
        <v>31</v>
      </c>
      <c r="G286" s="125">
        <v>100</v>
      </c>
      <c r="H286" s="46">
        <v>100</v>
      </c>
      <c r="I286" s="74">
        <v>65</v>
      </c>
      <c r="J286" s="130"/>
    </row>
    <row r="287" spans="1:10" s="28" customFormat="1" ht="15" customHeight="1" x14ac:dyDescent="0.2">
      <c r="A287" s="75"/>
      <c r="B287" s="107"/>
      <c r="C287" s="131" t="s">
        <v>32</v>
      </c>
      <c r="D287" s="43" t="s">
        <v>14</v>
      </c>
      <c r="E287" s="43" t="s">
        <v>14</v>
      </c>
      <c r="F287" s="44" t="s">
        <v>33</v>
      </c>
      <c r="G287" s="125">
        <v>0</v>
      </c>
      <c r="H287" s="46">
        <v>0</v>
      </c>
      <c r="I287" s="74">
        <v>0</v>
      </c>
      <c r="J287" s="130"/>
    </row>
    <row r="288" spans="1:10" s="28" customFormat="1" ht="15" customHeight="1" x14ac:dyDescent="0.2">
      <c r="A288" s="75"/>
      <c r="B288" s="107"/>
      <c r="C288" s="131" t="s">
        <v>34</v>
      </c>
      <c r="D288" s="43" t="s">
        <v>14</v>
      </c>
      <c r="E288" s="43" t="s">
        <v>14</v>
      </c>
      <c r="F288" s="44" t="s">
        <v>35</v>
      </c>
      <c r="G288" s="125">
        <v>0</v>
      </c>
      <c r="H288" s="46">
        <v>211825</v>
      </c>
      <c r="I288" s="74">
        <v>176713.62</v>
      </c>
      <c r="J288" s="130"/>
    </row>
    <row r="289" spans="1:10" s="28" customFormat="1" ht="15" customHeight="1" x14ac:dyDescent="0.2">
      <c r="A289" s="75"/>
      <c r="B289" s="107"/>
      <c r="C289" s="131"/>
      <c r="D289" s="43"/>
      <c r="E289" s="43"/>
      <c r="F289" s="89" t="s">
        <v>26</v>
      </c>
      <c r="G289" s="125">
        <v>0</v>
      </c>
      <c r="H289" s="46">
        <v>208185</v>
      </c>
      <c r="I289" s="74">
        <v>173074.35</v>
      </c>
      <c r="J289" s="130"/>
    </row>
    <row r="290" spans="1:10" s="28" customFormat="1" ht="15" customHeight="1" x14ac:dyDescent="0.2">
      <c r="A290" s="75"/>
      <c r="B290" s="107"/>
      <c r="C290" s="131"/>
      <c r="D290" s="43"/>
      <c r="E290" s="43"/>
      <c r="F290" s="90" t="s">
        <v>27</v>
      </c>
      <c r="G290" s="125">
        <v>0</v>
      </c>
      <c r="H290" s="46">
        <v>3640</v>
      </c>
      <c r="I290" s="74">
        <v>3639.27</v>
      </c>
      <c r="J290" s="130"/>
    </row>
    <row r="291" spans="1:10" s="28" customFormat="1" ht="15" customHeight="1" x14ac:dyDescent="0.2">
      <c r="A291" s="75"/>
      <c r="B291" s="107"/>
      <c r="C291" s="131" t="s">
        <v>36</v>
      </c>
      <c r="D291" s="43" t="s">
        <v>14</v>
      </c>
      <c r="E291" s="43" t="s">
        <v>14</v>
      </c>
      <c r="F291" s="44" t="s">
        <v>37</v>
      </c>
      <c r="G291" s="125">
        <v>0</v>
      </c>
      <c r="H291" s="46">
        <v>0</v>
      </c>
      <c r="I291" s="74">
        <v>0</v>
      </c>
      <c r="J291" s="130"/>
    </row>
    <row r="292" spans="1:10" s="28" customFormat="1" ht="15" customHeight="1" x14ac:dyDescent="0.2">
      <c r="A292" s="75"/>
      <c r="B292" s="107"/>
      <c r="C292" s="131" t="s">
        <v>38</v>
      </c>
      <c r="D292" s="43" t="s">
        <v>14</v>
      </c>
      <c r="E292" s="43" t="s">
        <v>14</v>
      </c>
      <c r="F292" s="44" t="s">
        <v>39</v>
      </c>
      <c r="G292" s="125">
        <v>0</v>
      </c>
      <c r="H292" s="46">
        <v>0</v>
      </c>
      <c r="I292" s="74">
        <v>0</v>
      </c>
      <c r="J292" s="130"/>
    </row>
    <row r="293" spans="1:10" s="28" customFormat="1" ht="15" customHeight="1" x14ac:dyDescent="0.2">
      <c r="A293" s="75"/>
      <c r="B293" s="107"/>
      <c r="C293" s="131" t="s">
        <v>40</v>
      </c>
      <c r="D293" s="43" t="s">
        <v>14</v>
      </c>
      <c r="E293" s="43" t="s">
        <v>14</v>
      </c>
      <c r="F293" s="44" t="s">
        <v>41</v>
      </c>
      <c r="G293" s="125">
        <v>0</v>
      </c>
      <c r="H293" s="46">
        <v>0</v>
      </c>
      <c r="I293" s="74">
        <v>0</v>
      </c>
      <c r="J293" s="130"/>
    </row>
    <row r="294" spans="1:10" s="28" customFormat="1" ht="15" customHeight="1" x14ac:dyDescent="0.2">
      <c r="A294" s="75"/>
      <c r="B294" s="107"/>
      <c r="C294" s="131" t="s">
        <v>42</v>
      </c>
      <c r="D294" s="43" t="s">
        <v>14</v>
      </c>
      <c r="E294" s="43" t="s">
        <v>14</v>
      </c>
      <c r="F294" s="44" t="s">
        <v>43</v>
      </c>
      <c r="G294" s="125">
        <v>0</v>
      </c>
      <c r="H294" s="46">
        <v>0</v>
      </c>
      <c r="I294" s="74">
        <v>0</v>
      </c>
      <c r="J294" s="130"/>
    </row>
    <row r="295" spans="1:10" s="28" customFormat="1" ht="15" customHeight="1" x14ac:dyDescent="0.2">
      <c r="A295" s="75"/>
      <c r="B295" s="107"/>
      <c r="C295" s="131" t="s">
        <v>44</v>
      </c>
      <c r="D295" s="43" t="s">
        <v>14</v>
      </c>
      <c r="E295" s="43" t="s">
        <v>14</v>
      </c>
      <c r="F295" s="44" t="s">
        <v>45</v>
      </c>
      <c r="G295" s="125">
        <v>0</v>
      </c>
      <c r="H295" s="46">
        <v>118</v>
      </c>
      <c r="I295" s="74">
        <v>117.21</v>
      </c>
      <c r="J295" s="130"/>
    </row>
    <row r="296" spans="1:10" s="28" customFormat="1" ht="15" customHeight="1" x14ac:dyDescent="0.2">
      <c r="A296" s="75"/>
      <c r="B296" s="107"/>
      <c r="C296" s="51" t="s">
        <v>46</v>
      </c>
      <c r="D296" s="52" t="s">
        <v>14</v>
      </c>
      <c r="E296" s="52" t="s">
        <v>14</v>
      </c>
      <c r="F296" s="53" t="s">
        <v>47</v>
      </c>
      <c r="G296" s="54">
        <v>0</v>
      </c>
      <c r="H296" s="55">
        <v>19983</v>
      </c>
      <c r="I296" s="73">
        <v>19979.75</v>
      </c>
      <c r="J296" s="130"/>
    </row>
    <row r="297" spans="1:10" s="28" customFormat="1" ht="15" customHeight="1" x14ac:dyDescent="0.2">
      <c r="A297" s="75"/>
      <c r="B297" s="148" t="s">
        <v>106</v>
      </c>
      <c r="C297" s="149"/>
      <c r="D297" s="149"/>
      <c r="E297" s="149"/>
      <c r="F297" s="150"/>
      <c r="G297" s="56">
        <f>+SUM(G277:G296)-G289-G290-G283-G284</f>
        <v>3025369</v>
      </c>
      <c r="H297" s="56">
        <f>+SUM(H277:H296)-H289-H290-H283-H284</f>
        <v>3544938</v>
      </c>
      <c r="I297" s="57">
        <f>+SUM(I277:I296)-I289-I290-I283-I284</f>
        <v>3475728.79</v>
      </c>
      <c r="J297" s="130"/>
    </row>
    <row r="298" spans="1:10" s="28" customFormat="1" ht="15" customHeight="1" x14ac:dyDescent="0.2">
      <c r="A298" s="75"/>
      <c r="B298" s="155" t="s">
        <v>107</v>
      </c>
      <c r="C298" s="129" t="s">
        <v>13</v>
      </c>
      <c r="D298" s="43" t="s">
        <v>14</v>
      </c>
      <c r="E298" s="43" t="s">
        <v>14</v>
      </c>
      <c r="F298" s="44" t="s">
        <v>15</v>
      </c>
      <c r="G298" s="113">
        <v>0</v>
      </c>
      <c r="H298" s="114">
        <v>0</v>
      </c>
      <c r="I298" s="71">
        <v>0</v>
      </c>
      <c r="J298" s="133"/>
    </row>
    <row r="299" spans="1:10" s="28" customFormat="1" ht="15" customHeight="1" x14ac:dyDescent="0.2">
      <c r="A299" s="75"/>
      <c r="B299" s="156"/>
      <c r="C299" s="129" t="s">
        <v>16</v>
      </c>
      <c r="D299" s="43" t="s">
        <v>14</v>
      </c>
      <c r="E299" s="43" t="s">
        <v>14</v>
      </c>
      <c r="F299" s="44" t="s">
        <v>17</v>
      </c>
      <c r="G299" s="125">
        <v>0</v>
      </c>
      <c r="H299" s="46">
        <v>0</v>
      </c>
      <c r="I299" s="74">
        <v>0</v>
      </c>
      <c r="J299" s="130"/>
    </row>
    <row r="300" spans="1:10" s="28" customFormat="1" ht="15" customHeight="1" x14ac:dyDescent="0.2">
      <c r="A300" s="75"/>
      <c r="B300" s="107"/>
      <c r="C300" s="131" t="s">
        <v>18</v>
      </c>
      <c r="D300" s="43" t="s">
        <v>14</v>
      </c>
      <c r="E300" s="43" t="s">
        <v>14</v>
      </c>
      <c r="F300" s="44" t="s">
        <v>19</v>
      </c>
      <c r="G300" s="125">
        <v>0</v>
      </c>
      <c r="H300" s="46">
        <v>0</v>
      </c>
      <c r="I300" s="74">
        <v>0</v>
      </c>
      <c r="J300" s="130"/>
    </row>
    <row r="301" spans="1:10" s="28" customFormat="1" ht="15" customHeight="1" x14ac:dyDescent="0.2">
      <c r="A301" s="75"/>
      <c r="B301" s="107"/>
      <c r="C301" s="131" t="s">
        <v>20</v>
      </c>
      <c r="D301" s="43" t="s">
        <v>14</v>
      </c>
      <c r="E301" s="43" t="s">
        <v>14</v>
      </c>
      <c r="F301" s="44" t="s">
        <v>21</v>
      </c>
      <c r="G301" s="125">
        <v>1100</v>
      </c>
      <c r="H301" s="46">
        <v>1000</v>
      </c>
      <c r="I301" s="74">
        <v>215.75</v>
      </c>
      <c r="J301" s="130"/>
    </row>
    <row r="302" spans="1:10" s="28" customFormat="1" ht="15" customHeight="1" x14ac:dyDescent="0.2">
      <c r="A302" s="75"/>
      <c r="B302" s="107"/>
      <c r="C302" s="131" t="s">
        <v>22</v>
      </c>
      <c r="D302" s="43" t="s">
        <v>14</v>
      </c>
      <c r="E302" s="43" t="s">
        <v>14</v>
      </c>
      <c r="F302" s="44" t="s">
        <v>23</v>
      </c>
      <c r="G302" s="125">
        <v>0</v>
      </c>
      <c r="H302" s="46">
        <v>0</v>
      </c>
      <c r="I302" s="74">
        <v>0</v>
      </c>
      <c r="J302" s="130"/>
    </row>
    <row r="303" spans="1:10" s="28" customFormat="1" ht="15" customHeight="1" x14ac:dyDescent="0.2">
      <c r="A303" s="75"/>
      <c r="B303" s="107"/>
      <c r="C303" s="131" t="s">
        <v>24</v>
      </c>
      <c r="D303" s="43" t="s">
        <v>14</v>
      </c>
      <c r="E303" s="43" t="s">
        <v>14</v>
      </c>
      <c r="F303" s="44" t="s">
        <v>25</v>
      </c>
      <c r="G303" s="125">
        <v>4569653</v>
      </c>
      <c r="H303" s="46">
        <v>5107914</v>
      </c>
      <c r="I303" s="74">
        <v>5096374.96</v>
      </c>
      <c r="J303" s="130"/>
    </row>
    <row r="304" spans="1:10" s="28" customFormat="1" ht="15" customHeight="1" x14ac:dyDescent="0.2">
      <c r="A304" s="75"/>
      <c r="B304" s="107"/>
      <c r="C304" s="131"/>
      <c r="D304" s="43"/>
      <c r="E304" s="43"/>
      <c r="F304" s="89" t="s">
        <v>26</v>
      </c>
      <c r="G304" s="125">
        <v>4569653</v>
      </c>
      <c r="H304" s="46">
        <v>5106200</v>
      </c>
      <c r="I304" s="74">
        <v>5094661.95</v>
      </c>
      <c r="J304" s="130"/>
    </row>
    <row r="305" spans="1:10" s="28" customFormat="1" ht="15" customHeight="1" x14ac:dyDescent="0.2">
      <c r="A305" s="75"/>
      <c r="B305" s="107"/>
      <c r="C305" s="131"/>
      <c r="D305" s="43"/>
      <c r="E305" s="43"/>
      <c r="F305" s="90" t="s">
        <v>27</v>
      </c>
      <c r="G305" s="125">
        <v>0</v>
      </c>
      <c r="H305" s="46">
        <v>0</v>
      </c>
      <c r="I305" s="74">
        <v>0</v>
      </c>
      <c r="J305" s="130"/>
    </row>
    <row r="306" spans="1:10" s="28" customFormat="1" ht="15" customHeight="1" x14ac:dyDescent="0.2">
      <c r="A306" s="75"/>
      <c r="B306" s="107"/>
      <c r="C306" s="131" t="s">
        <v>28</v>
      </c>
      <c r="D306" s="43" t="s">
        <v>14</v>
      </c>
      <c r="E306" s="43" t="s">
        <v>14</v>
      </c>
      <c r="F306" s="44" t="s">
        <v>29</v>
      </c>
      <c r="G306" s="125">
        <v>134100</v>
      </c>
      <c r="H306" s="46">
        <v>151400</v>
      </c>
      <c r="I306" s="74">
        <v>89594.01</v>
      </c>
      <c r="J306" s="130"/>
    </row>
    <row r="307" spans="1:10" s="28" customFormat="1" ht="15" customHeight="1" x14ac:dyDescent="0.2">
      <c r="A307" s="75"/>
      <c r="B307" s="107"/>
      <c r="C307" s="131" t="s">
        <v>30</v>
      </c>
      <c r="D307" s="43" t="s">
        <v>14</v>
      </c>
      <c r="E307" s="43" t="s">
        <v>14</v>
      </c>
      <c r="F307" s="44" t="s">
        <v>31</v>
      </c>
      <c r="G307" s="125">
        <v>400</v>
      </c>
      <c r="H307" s="46">
        <v>200</v>
      </c>
      <c r="I307" s="74">
        <v>22.74</v>
      </c>
      <c r="J307" s="130"/>
    </row>
    <row r="308" spans="1:10" s="28" customFormat="1" ht="15" customHeight="1" x14ac:dyDescent="0.2">
      <c r="A308" s="75"/>
      <c r="B308" s="107"/>
      <c r="C308" s="131" t="s">
        <v>32</v>
      </c>
      <c r="D308" s="43" t="s">
        <v>14</v>
      </c>
      <c r="E308" s="43" t="s">
        <v>14</v>
      </c>
      <c r="F308" s="44" t="s">
        <v>33</v>
      </c>
      <c r="G308" s="125">
        <v>0</v>
      </c>
      <c r="H308" s="46">
        <v>0</v>
      </c>
      <c r="I308" s="74">
        <v>0</v>
      </c>
      <c r="J308" s="130"/>
    </row>
    <row r="309" spans="1:10" s="28" customFormat="1" ht="15" customHeight="1" x14ac:dyDescent="0.2">
      <c r="A309" s="75"/>
      <c r="B309" s="107"/>
      <c r="C309" s="131" t="s">
        <v>34</v>
      </c>
      <c r="D309" s="43" t="s">
        <v>14</v>
      </c>
      <c r="E309" s="43" t="s">
        <v>14</v>
      </c>
      <c r="F309" s="44" t="s">
        <v>35</v>
      </c>
      <c r="G309" s="125">
        <v>0</v>
      </c>
      <c r="H309" s="46">
        <v>417806</v>
      </c>
      <c r="I309" s="74">
        <v>355692.03</v>
      </c>
      <c r="J309" s="130"/>
    </row>
    <row r="310" spans="1:10" s="28" customFormat="1" ht="15" customHeight="1" x14ac:dyDescent="0.2">
      <c r="A310" s="75"/>
      <c r="B310" s="107"/>
      <c r="C310" s="131"/>
      <c r="D310" s="43"/>
      <c r="E310" s="43"/>
      <c r="F310" s="89" t="s">
        <v>26</v>
      </c>
      <c r="G310" s="125">
        <v>0</v>
      </c>
      <c r="H310" s="46">
        <v>417806</v>
      </c>
      <c r="I310" s="74">
        <v>355692.03</v>
      </c>
      <c r="J310" s="130"/>
    </row>
    <row r="311" spans="1:10" s="28" customFormat="1" ht="15" customHeight="1" x14ac:dyDescent="0.2">
      <c r="A311" s="75"/>
      <c r="B311" s="107"/>
      <c r="C311" s="131"/>
      <c r="D311" s="43"/>
      <c r="E311" s="43"/>
      <c r="F311" s="90" t="s">
        <v>27</v>
      </c>
      <c r="G311" s="125">
        <v>0</v>
      </c>
      <c r="H311" s="46">
        <v>0</v>
      </c>
      <c r="I311" s="74">
        <v>0</v>
      </c>
      <c r="J311" s="130"/>
    </row>
    <row r="312" spans="1:10" s="28" customFormat="1" ht="15" customHeight="1" x14ac:dyDescent="0.2">
      <c r="A312" s="75"/>
      <c r="B312" s="107"/>
      <c r="C312" s="131" t="s">
        <v>36</v>
      </c>
      <c r="D312" s="43" t="s">
        <v>14</v>
      </c>
      <c r="E312" s="43" t="s">
        <v>14</v>
      </c>
      <c r="F312" s="44" t="s">
        <v>37</v>
      </c>
      <c r="G312" s="125">
        <v>0</v>
      </c>
      <c r="H312" s="46">
        <v>0</v>
      </c>
      <c r="I312" s="74">
        <v>0</v>
      </c>
      <c r="J312" s="130"/>
    </row>
    <row r="313" spans="1:10" s="28" customFormat="1" ht="15" customHeight="1" x14ac:dyDescent="0.2">
      <c r="A313" s="75"/>
      <c r="B313" s="107"/>
      <c r="C313" s="131" t="s">
        <v>38</v>
      </c>
      <c r="D313" s="43" t="s">
        <v>14</v>
      </c>
      <c r="E313" s="43" t="s">
        <v>14</v>
      </c>
      <c r="F313" s="44" t="s">
        <v>39</v>
      </c>
      <c r="G313" s="125">
        <v>0</v>
      </c>
      <c r="H313" s="46">
        <v>0</v>
      </c>
      <c r="I313" s="74">
        <v>0</v>
      </c>
      <c r="J313" s="130"/>
    </row>
    <row r="314" spans="1:10" s="28" customFormat="1" ht="15" customHeight="1" x14ac:dyDescent="0.2">
      <c r="A314" s="75"/>
      <c r="B314" s="107"/>
      <c r="C314" s="131" t="s">
        <v>40</v>
      </c>
      <c r="D314" s="43" t="s">
        <v>14</v>
      </c>
      <c r="E314" s="43" t="s">
        <v>14</v>
      </c>
      <c r="F314" s="44" t="s">
        <v>41</v>
      </c>
      <c r="G314" s="125">
        <v>0</v>
      </c>
      <c r="H314" s="46">
        <v>0</v>
      </c>
      <c r="I314" s="74">
        <v>0</v>
      </c>
      <c r="J314" s="130"/>
    </row>
    <row r="315" spans="1:10" s="28" customFormat="1" ht="15" customHeight="1" x14ac:dyDescent="0.2">
      <c r="A315" s="75"/>
      <c r="B315" s="107"/>
      <c r="C315" s="131" t="s">
        <v>42</v>
      </c>
      <c r="D315" s="43" t="s">
        <v>14</v>
      </c>
      <c r="E315" s="43" t="s">
        <v>14</v>
      </c>
      <c r="F315" s="44" t="s">
        <v>43</v>
      </c>
      <c r="G315" s="125">
        <v>0</v>
      </c>
      <c r="H315" s="46">
        <v>0</v>
      </c>
      <c r="I315" s="74">
        <v>0</v>
      </c>
      <c r="J315" s="130"/>
    </row>
    <row r="316" spans="1:10" s="28" customFormat="1" ht="15" customHeight="1" x14ac:dyDescent="0.2">
      <c r="A316" s="75"/>
      <c r="B316" s="107"/>
      <c r="C316" s="131" t="s">
        <v>44</v>
      </c>
      <c r="D316" s="43" t="s">
        <v>14</v>
      </c>
      <c r="E316" s="43" t="s">
        <v>14</v>
      </c>
      <c r="F316" s="44" t="s">
        <v>45</v>
      </c>
      <c r="G316" s="125">
        <v>0</v>
      </c>
      <c r="H316" s="46">
        <v>0</v>
      </c>
      <c r="I316" s="74">
        <v>0</v>
      </c>
      <c r="J316" s="130"/>
    </row>
    <row r="317" spans="1:10" s="28" customFormat="1" ht="15" customHeight="1" x14ac:dyDescent="0.2">
      <c r="A317" s="75"/>
      <c r="B317" s="107"/>
      <c r="C317" s="51" t="s">
        <v>46</v>
      </c>
      <c r="D317" s="52" t="s">
        <v>14</v>
      </c>
      <c r="E317" s="52" t="s">
        <v>14</v>
      </c>
      <c r="F317" s="53" t="s">
        <v>47</v>
      </c>
      <c r="G317" s="54">
        <v>0</v>
      </c>
      <c r="H317" s="55">
        <v>6055</v>
      </c>
      <c r="I317" s="73">
        <v>6053.14</v>
      </c>
      <c r="J317" s="130"/>
    </row>
    <row r="318" spans="1:10" s="28" customFormat="1" ht="15" customHeight="1" x14ac:dyDescent="0.2">
      <c r="A318" s="75"/>
      <c r="B318" s="148" t="s">
        <v>108</v>
      </c>
      <c r="C318" s="149"/>
      <c r="D318" s="149"/>
      <c r="E318" s="149"/>
      <c r="F318" s="150"/>
      <c r="G318" s="56">
        <f>+SUM(G298:G317)-G310-G311-G304-G305</f>
        <v>4705253</v>
      </c>
      <c r="H318" s="56">
        <f>+SUM(H298:H317)-H310-H311-H304-H305</f>
        <v>5684375</v>
      </c>
      <c r="I318" s="57">
        <f>+SUM(I298:I317)-I310-I311-I304-I305</f>
        <v>5547952.6299999999</v>
      </c>
      <c r="J318" s="130"/>
    </row>
    <row r="319" spans="1:10" s="28" customFormat="1" ht="15" customHeight="1" x14ac:dyDescent="0.2">
      <c r="A319" s="75"/>
      <c r="B319" s="155" t="s">
        <v>109</v>
      </c>
      <c r="C319" s="129" t="s">
        <v>13</v>
      </c>
      <c r="D319" s="43" t="s">
        <v>14</v>
      </c>
      <c r="E319" s="43" t="s">
        <v>14</v>
      </c>
      <c r="F319" s="44" t="s">
        <v>15</v>
      </c>
      <c r="G319" s="113">
        <v>0</v>
      </c>
      <c r="H319" s="114">
        <v>0</v>
      </c>
      <c r="I319" s="71">
        <v>0</v>
      </c>
      <c r="J319" s="130"/>
    </row>
    <row r="320" spans="1:10" s="28" customFormat="1" ht="15" customHeight="1" x14ac:dyDescent="0.2">
      <c r="A320" s="75"/>
      <c r="B320" s="156"/>
      <c r="C320" s="129" t="s">
        <v>16</v>
      </c>
      <c r="D320" s="43" t="s">
        <v>14</v>
      </c>
      <c r="E320" s="43" t="s">
        <v>14</v>
      </c>
      <c r="F320" s="44" t="s">
        <v>17</v>
      </c>
      <c r="G320" s="125">
        <v>0</v>
      </c>
      <c r="H320" s="46">
        <v>0</v>
      </c>
      <c r="I320" s="74">
        <v>0</v>
      </c>
      <c r="J320" s="130"/>
    </row>
    <row r="321" spans="1:10" s="28" customFormat="1" ht="15" customHeight="1" x14ac:dyDescent="0.2">
      <c r="A321" s="75"/>
      <c r="B321" s="107"/>
      <c r="C321" s="131" t="s">
        <v>18</v>
      </c>
      <c r="D321" s="43" t="s">
        <v>14</v>
      </c>
      <c r="E321" s="43" t="s">
        <v>14</v>
      </c>
      <c r="F321" s="44" t="s">
        <v>19</v>
      </c>
      <c r="G321" s="125">
        <v>0</v>
      </c>
      <c r="H321" s="46">
        <v>0</v>
      </c>
      <c r="I321" s="74">
        <v>0</v>
      </c>
      <c r="J321" s="130"/>
    </row>
    <row r="322" spans="1:10" s="28" customFormat="1" ht="15" customHeight="1" x14ac:dyDescent="0.2">
      <c r="A322" s="75"/>
      <c r="B322" s="107"/>
      <c r="C322" s="131" t="s">
        <v>20</v>
      </c>
      <c r="D322" s="43" t="s">
        <v>14</v>
      </c>
      <c r="E322" s="43" t="s">
        <v>14</v>
      </c>
      <c r="F322" s="44" t="s">
        <v>21</v>
      </c>
      <c r="G322" s="125">
        <v>2911</v>
      </c>
      <c r="H322" s="46">
        <v>3636</v>
      </c>
      <c r="I322" s="74">
        <v>2595.2399999999998</v>
      </c>
      <c r="J322" s="130"/>
    </row>
    <row r="323" spans="1:10" s="28" customFormat="1" ht="15" customHeight="1" x14ac:dyDescent="0.2">
      <c r="A323" s="75"/>
      <c r="B323" s="107"/>
      <c r="C323" s="131" t="s">
        <v>22</v>
      </c>
      <c r="D323" s="43" t="s">
        <v>14</v>
      </c>
      <c r="E323" s="43" t="s">
        <v>14</v>
      </c>
      <c r="F323" s="44" t="s">
        <v>23</v>
      </c>
      <c r="G323" s="125">
        <v>0</v>
      </c>
      <c r="H323" s="46">
        <v>0</v>
      </c>
      <c r="I323" s="74">
        <v>0</v>
      </c>
      <c r="J323" s="130"/>
    </row>
    <row r="324" spans="1:10" s="28" customFormat="1" ht="15" customHeight="1" x14ac:dyDescent="0.2">
      <c r="A324" s="75"/>
      <c r="B324" s="107"/>
      <c r="C324" s="131" t="s">
        <v>24</v>
      </c>
      <c r="D324" s="43" t="s">
        <v>14</v>
      </c>
      <c r="E324" s="43" t="s">
        <v>14</v>
      </c>
      <c r="F324" s="44" t="s">
        <v>25</v>
      </c>
      <c r="G324" s="125">
        <v>4721131</v>
      </c>
      <c r="H324" s="46">
        <v>5395851</v>
      </c>
      <c r="I324" s="74">
        <v>5360493.53</v>
      </c>
      <c r="J324" s="130"/>
    </row>
    <row r="325" spans="1:10" s="28" customFormat="1" ht="15" customHeight="1" x14ac:dyDescent="0.2">
      <c r="A325" s="75"/>
      <c r="B325" s="107"/>
      <c r="C325" s="131"/>
      <c r="D325" s="43"/>
      <c r="E325" s="43"/>
      <c r="F325" s="89" t="s">
        <v>26</v>
      </c>
      <c r="G325" s="125">
        <v>4721131</v>
      </c>
      <c r="H325" s="46">
        <v>5380558</v>
      </c>
      <c r="I325" s="74">
        <v>5345201.2300000004</v>
      </c>
      <c r="J325" s="130"/>
    </row>
    <row r="326" spans="1:10" s="28" customFormat="1" ht="15" customHeight="1" x14ac:dyDescent="0.2">
      <c r="A326" s="75"/>
      <c r="B326" s="107"/>
      <c r="C326" s="131"/>
      <c r="D326" s="43"/>
      <c r="E326" s="43"/>
      <c r="F326" s="90" t="s">
        <v>27</v>
      </c>
      <c r="G326" s="125">
        <v>0</v>
      </c>
      <c r="H326" s="46">
        <v>0</v>
      </c>
      <c r="I326" s="74">
        <v>0</v>
      </c>
      <c r="J326" s="130"/>
    </row>
    <row r="327" spans="1:10" s="28" customFormat="1" ht="15" customHeight="1" x14ac:dyDescent="0.2">
      <c r="A327" s="75"/>
      <c r="B327" s="107"/>
      <c r="C327" s="131" t="s">
        <v>28</v>
      </c>
      <c r="D327" s="43" t="s">
        <v>14</v>
      </c>
      <c r="E327" s="43" t="s">
        <v>14</v>
      </c>
      <c r="F327" s="44" t="s">
        <v>29</v>
      </c>
      <c r="G327" s="125">
        <v>125856</v>
      </c>
      <c r="H327" s="46">
        <v>200184</v>
      </c>
      <c r="I327" s="74">
        <v>116116.1</v>
      </c>
      <c r="J327" s="130"/>
    </row>
    <row r="328" spans="1:10" s="28" customFormat="1" ht="15" customHeight="1" x14ac:dyDescent="0.2">
      <c r="A328" s="75"/>
      <c r="B328" s="107"/>
      <c r="C328" s="131" t="s">
        <v>30</v>
      </c>
      <c r="D328" s="43" t="s">
        <v>14</v>
      </c>
      <c r="E328" s="43" t="s">
        <v>14</v>
      </c>
      <c r="F328" s="44" t="s">
        <v>31</v>
      </c>
      <c r="G328" s="125">
        <v>1938</v>
      </c>
      <c r="H328" s="46">
        <v>1938</v>
      </c>
      <c r="I328" s="74">
        <v>242.04</v>
      </c>
      <c r="J328" s="130"/>
    </row>
    <row r="329" spans="1:10" s="28" customFormat="1" ht="15" customHeight="1" x14ac:dyDescent="0.2">
      <c r="A329" s="75"/>
      <c r="B329" s="107"/>
      <c r="C329" s="131" t="s">
        <v>32</v>
      </c>
      <c r="D329" s="43" t="s">
        <v>14</v>
      </c>
      <c r="E329" s="43" t="s">
        <v>14</v>
      </c>
      <c r="F329" s="44" t="s">
        <v>33</v>
      </c>
      <c r="G329" s="125">
        <v>0</v>
      </c>
      <c r="H329" s="46">
        <v>0</v>
      </c>
      <c r="I329" s="74">
        <v>0</v>
      </c>
      <c r="J329" s="130"/>
    </row>
    <row r="330" spans="1:10" s="28" customFormat="1" ht="15" customHeight="1" x14ac:dyDescent="0.2">
      <c r="A330" s="75"/>
      <c r="B330" s="107"/>
      <c r="C330" s="131" t="s">
        <v>34</v>
      </c>
      <c r="D330" s="43" t="s">
        <v>14</v>
      </c>
      <c r="E330" s="43" t="s">
        <v>14</v>
      </c>
      <c r="F330" s="44" t="s">
        <v>35</v>
      </c>
      <c r="G330" s="125">
        <v>0</v>
      </c>
      <c r="H330" s="46">
        <v>340487</v>
      </c>
      <c r="I330" s="74">
        <v>282747.46000000002</v>
      </c>
      <c r="J330" s="130"/>
    </row>
    <row r="331" spans="1:10" s="28" customFormat="1" ht="15" customHeight="1" x14ac:dyDescent="0.2">
      <c r="A331" s="75"/>
      <c r="B331" s="107"/>
      <c r="C331" s="131"/>
      <c r="D331" s="43"/>
      <c r="E331" s="43"/>
      <c r="F331" s="89" t="s">
        <v>26</v>
      </c>
      <c r="G331" s="125">
        <v>0</v>
      </c>
      <c r="H331" s="46">
        <v>340487</v>
      </c>
      <c r="I331" s="74">
        <v>282747.46000000002</v>
      </c>
      <c r="J331" s="130"/>
    </row>
    <row r="332" spans="1:10" s="28" customFormat="1" ht="15" customHeight="1" x14ac:dyDescent="0.2">
      <c r="A332" s="75"/>
      <c r="B332" s="107"/>
      <c r="C332" s="131"/>
      <c r="D332" s="43"/>
      <c r="E332" s="43"/>
      <c r="F332" s="90" t="s">
        <v>27</v>
      </c>
      <c r="G332" s="125">
        <v>0</v>
      </c>
      <c r="H332" s="46">
        <v>0</v>
      </c>
      <c r="I332" s="74">
        <v>0</v>
      </c>
      <c r="J332" s="130"/>
    </row>
    <row r="333" spans="1:10" s="28" customFormat="1" ht="15" customHeight="1" x14ac:dyDescent="0.2">
      <c r="A333" s="75"/>
      <c r="B333" s="107"/>
      <c r="C333" s="131" t="s">
        <v>36</v>
      </c>
      <c r="D333" s="43" t="s">
        <v>14</v>
      </c>
      <c r="E333" s="43" t="s">
        <v>14</v>
      </c>
      <c r="F333" s="44" t="s">
        <v>37</v>
      </c>
      <c r="G333" s="125">
        <v>0</v>
      </c>
      <c r="H333" s="46">
        <v>0</v>
      </c>
      <c r="I333" s="74">
        <v>0</v>
      </c>
      <c r="J333" s="130"/>
    </row>
    <row r="334" spans="1:10" s="28" customFormat="1" ht="15" customHeight="1" x14ac:dyDescent="0.2">
      <c r="A334" s="75"/>
      <c r="B334" s="107"/>
      <c r="C334" s="131" t="s">
        <v>38</v>
      </c>
      <c r="D334" s="43" t="s">
        <v>14</v>
      </c>
      <c r="E334" s="43" t="s">
        <v>14</v>
      </c>
      <c r="F334" s="44" t="s">
        <v>39</v>
      </c>
      <c r="G334" s="125">
        <v>0</v>
      </c>
      <c r="H334" s="46">
        <v>0</v>
      </c>
      <c r="I334" s="74">
        <v>0</v>
      </c>
      <c r="J334" s="130"/>
    </row>
    <row r="335" spans="1:10" s="28" customFormat="1" ht="15" customHeight="1" x14ac:dyDescent="0.2">
      <c r="A335" s="75"/>
      <c r="B335" s="107"/>
      <c r="C335" s="131" t="s">
        <v>40</v>
      </c>
      <c r="D335" s="43" t="s">
        <v>14</v>
      </c>
      <c r="E335" s="43" t="s">
        <v>14</v>
      </c>
      <c r="F335" s="44" t="s">
        <v>41</v>
      </c>
      <c r="G335" s="125">
        <v>0</v>
      </c>
      <c r="H335" s="46">
        <v>0</v>
      </c>
      <c r="I335" s="74">
        <v>0</v>
      </c>
      <c r="J335" s="130"/>
    </row>
    <row r="336" spans="1:10" s="28" customFormat="1" ht="15" customHeight="1" x14ac:dyDescent="0.2">
      <c r="A336" s="75"/>
      <c r="B336" s="107"/>
      <c r="C336" s="131" t="s">
        <v>42</v>
      </c>
      <c r="D336" s="43" t="s">
        <v>14</v>
      </c>
      <c r="E336" s="43" t="s">
        <v>14</v>
      </c>
      <c r="F336" s="44" t="s">
        <v>43</v>
      </c>
      <c r="G336" s="125">
        <v>0</v>
      </c>
      <c r="H336" s="46">
        <v>0</v>
      </c>
      <c r="I336" s="74">
        <v>0</v>
      </c>
      <c r="J336" s="130"/>
    </row>
    <row r="337" spans="1:10" s="28" customFormat="1" ht="15" customHeight="1" x14ac:dyDescent="0.2">
      <c r="A337" s="75"/>
      <c r="B337" s="107"/>
      <c r="C337" s="131" t="s">
        <v>44</v>
      </c>
      <c r="D337" s="43" t="s">
        <v>14</v>
      </c>
      <c r="E337" s="43" t="s">
        <v>14</v>
      </c>
      <c r="F337" s="44" t="s">
        <v>45</v>
      </c>
      <c r="G337" s="125">
        <v>0</v>
      </c>
      <c r="H337" s="46">
        <v>406</v>
      </c>
      <c r="I337" s="74">
        <v>405.28</v>
      </c>
      <c r="J337" s="130"/>
    </row>
    <row r="338" spans="1:10" s="28" customFormat="1" ht="15" customHeight="1" x14ac:dyDescent="0.2">
      <c r="A338" s="75"/>
      <c r="B338" s="107"/>
      <c r="C338" s="51" t="s">
        <v>46</v>
      </c>
      <c r="D338" s="52" t="s">
        <v>14</v>
      </c>
      <c r="E338" s="52" t="s">
        <v>14</v>
      </c>
      <c r="F338" s="53" t="s">
        <v>47</v>
      </c>
      <c r="G338" s="54">
        <v>0</v>
      </c>
      <c r="H338" s="55">
        <v>6235</v>
      </c>
      <c r="I338" s="73">
        <v>6232.93</v>
      </c>
      <c r="J338" s="130"/>
    </row>
    <row r="339" spans="1:10" s="28" customFormat="1" ht="15" customHeight="1" x14ac:dyDescent="0.2">
      <c r="A339" s="75"/>
      <c r="B339" s="148" t="s">
        <v>110</v>
      </c>
      <c r="C339" s="149"/>
      <c r="D339" s="149"/>
      <c r="E339" s="149"/>
      <c r="F339" s="150"/>
      <c r="G339" s="56">
        <f>+SUM(G319:G338)-G331-G332-G325-G326</f>
        <v>4851836</v>
      </c>
      <c r="H339" s="56">
        <f>+SUM(H319:H338)-H331-H332-H325-H326</f>
        <v>5948737</v>
      </c>
      <c r="I339" s="57">
        <f>+SUM(I319:I338)-I331-I332-I325-I326</f>
        <v>5768832.5799999982</v>
      </c>
      <c r="J339" s="130"/>
    </row>
    <row r="340" spans="1:10" s="28" customFormat="1" ht="15" customHeight="1" x14ac:dyDescent="0.2">
      <c r="A340" s="75"/>
      <c r="B340" s="155" t="s">
        <v>111</v>
      </c>
      <c r="C340" s="129" t="s">
        <v>13</v>
      </c>
      <c r="D340" s="43" t="s">
        <v>14</v>
      </c>
      <c r="E340" s="43" t="s">
        <v>14</v>
      </c>
      <c r="F340" s="44" t="s">
        <v>15</v>
      </c>
      <c r="G340" s="113">
        <v>0</v>
      </c>
      <c r="H340" s="114">
        <v>0</v>
      </c>
      <c r="I340" s="71">
        <v>0</v>
      </c>
      <c r="J340" s="130"/>
    </row>
    <row r="341" spans="1:10" s="28" customFormat="1" ht="15" customHeight="1" x14ac:dyDescent="0.2">
      <c r="A341" s="75"/>
      <c r="B341" s="156"/>
      <c r="C341" s="129" t="s">
        <v>16</v>
      </c>
      <c r="D341" s="43" t="s">
        <v>14</v>
      </c>
      <c r="E341" s="43" t="s">
        <v>14</v>
      </c>
      <c r="F341" s="44" t="s">
        <v>17</v>
      </c>
      <c r="G341" s="125">
        <v>0</v>
      </c>
      <c r="H341" s="46">
        <v>0</v>
      </c>
      <c r="I341" s="74">
        <v>0</v>
      </c>
      <c r="J341" s="130"/>
    </row>
    <row r="342" spans="1:10" s="28" customFormat="1" ht="15" customHeight="1" x14ac:dyDescent="0.2">
      <c r="A342" s="75"/>
      <c r="B342" s="107"/>
      <c r="C342" s="131" t="s">
        <v>18</v>
      </c>
      <c r="D342" s="43" t="s">
        <v>14</v>
      </c>
      <c r="E342" s="43" t="s">
        <v>14</v>
      </c>
      <c r="F342" s="44" t="s">
        <v>19</v>
      </c>
      <c r="G342" s="125">
        <v>0</v>
      </c>
      <c r="H342" s="46">
        <v>0</v>
      </c>
      <c r="I342" s="74">
        <v>0</v>
      </c>
      <c r="J342" s="130"/>
    </row>
    <row r="343" spans="1:10" s="28" customFormat="1" ht="15" customHeight="1" x14ac:dyDescent="0.2">
      <c r="A343" s="75"/>
      <c r="B343" s="107"/>
      <c r="C343" s="131" t="s">
        <v>20</v>
      </c>
      <c r="D343" s="43" t="s">
        <v>14</v>
      </c>
      <c r="E343" s="43" t="s">
        <v>14</v>
      </c>
      <c r="F343" s="44" t="s">
        <v>21</v>
      </c>
      <c r="G343" s="125">
        <v>1150</v>
      </c>
      <c r="H343" s="46">
        <v>1350</v>
      </c>
      <c r="I343" s="74">
        <v>698.54</v>
      </c>
      <c r="J343" s="130"/>
    </row>
    <row r="344" spans="1:10" s="28" customFormat="1" ht="15" customHeight="1" x14ac:dyDescent="0.2">
      <c r="A344" s="75"/>
      <c r="B344" s="107"/>
      <c r="C344" s="131" t="s">
        <v>22</v>
      </c>
      <c r="D344" s="43" t="s">
        <v>14</v>
      </c>
      <c r="E344" s="43" t="s">
        <v>14</v>
      </c>
      <c r="F344" s="44" t="s">
        <v>23</v>
      </c>
      <c r="G344" s="125">
        <v>0</v>
      </c>
      <c r="H344" s="46">
        <v>0</v>
      </c>
      <c r="I344" s="74">
        <v>0</v>
      </c>
      <c r="J344" s="130"/>
    </row>
    <row r="345" spans="1:10" s="28" customFormat="1" ht="15" customHeight="1" x14ac:dyDescent="0.2">
      <c r="A345" s="75"/>
      <c r="B345" s="107"/>
      <c r="C345" s="131" t="s">
        <v>24</v>
      </c>
      <c r="D345" s="43" t="s">
        <v>14</v>
      </c>
      <c r="E345" s="43" t="s">
        <v>14</v>
      </c>
      <c r="F345" s="44" t="s">
        <v>25</v>
      </c>
      <c r="G345" s="125">
        <v>2950279</v>
      </c>
      <c r="H345" s="46">
        <v>3464367</v>
      </c>
      <c r="I345" s="74">
        <v>3428381.75</v>
      </c>
      <c r="J345" s="130"/>
    </row>
    <row r="346" spans="1:10" s="28" customFormat="1" ht="15" customHeight="1" x14ac:dyDescent="0.2">
      <c r="A346" s="75"/>
      <c r="B346" s="107"/>
      <c r="C346" s="131"/>
      <c r="D346" s="43"/>
      <c r="E346" s="43"/>
      <c r="F346" s="89" t="s">
        <v>26</v>
      </c>
      <c r="G346" s="125">
        <v>2950279</v>
      </c>
      <c r="H346" s="46">
        <v>3442267</v>
      </c>
      <c r="I346" s="74">
        <v>3426465.07</v>
      </c>
      <c r="J346" s="130"/>
    </row>
    <row r="347" spans="1:10" s="28" customFormat="1" ht="15" customHeight="1" x14ac:dyDescent="0.2">
      <c r="A347" s="75"/>
      <c r="B347" s="107"/>
      <c r="C347" s="131"/>
      <c r="D347" s="43"/>
      <c r="E347" s="43"/>
      <c r="F347" s="90" t="s">
        <v>27</v>
      </c>
      <c r="G347" s="125">
        <v>0</v>
      </c>
      <c r="H347" s="46">
        <v>0</v>
      </c>
      <c r="I347" s="74">
        <v>0</v>
      </c>
      <c r="J347" s="130"/>
    </row>
    <row r="348" spans="1:10" s="28" customFormat="1" ht="15" customHeight="1" x14ac:dyDescent="0.2">
      <c r="A348" s="75"/>
      <c r="B348" s="107"/>
      <c r="C348" s="131" t="s">
        <v>28</v>
      </c>
      <c r="D348" s="43" t="s">
        <v>14</v>
      </c>
      <c r="E348" s="43" t="s">
        <v>14</v>
      </c>
      <c r="F348" s="44" t="s">
        <v>29</v>
      </c>
      <c r="G348" s="125">
        <v>96800</v>
      </c>
      <c r="H348" s="46">
        <v>92956</v>
      </c>
      <c r="I348" s="74">
        <v>78873.5</v>
      </c>
      <c r="J348" s="130"/>
    </row>
    <row r="349" spans="1:10" s="28" customFormat="1" ht="15" customHeight="1" x14ac:dyDescent="0.2">
      <c r="A349" s="75"/>
      <c r="B349" s="107"/>
      <c r="C349" s="131" t="s">
        <v>30</v>
      </c>
      <c r="D349" s="43" t="s">
        <v>14</v>
      </c>
      <c r="E349" s="43" t="s">
        <v>14</v>
      </c>
      <c r="F349" s="44" t="s">
        <v>31</v>
      </c>
      <c r="G349" s="125">
        <v>0</v>
      </c>
      <c r="H349" s="46">
        <v>159</v>
      </c>
      <c r="I349" s="74">
        <v>40.5</v>
      </c>
      <c r="J349" s="130"/>
    </row>
    <row r="350" spans="1:10" s="28" customFormat="1" ht="15" customHeight="1" x14ac:dyDescent="0.2">
      <c r="A350" s="75"/>
      <c r="B350" s="107"/>
      <c r="C350" s="131" t="s">
        <v>32</v>
      </c>
      <c r="D350" s="43" t="s">
        <v>14</v>
      </c>
      <c r="E350" s="43" t="s">
        <v>14</v>
      </c>
      <c r="F350" s="44" t="s">
        <v>33</v>
      </c>
      <c r="G350" s="125">
        <v>0</v>
      </c>
      <c r="H350" s="46">
        <v>0</v>
      </c>
      <c r="I350" s="74">
        <v>0</v>
      </c>
      <c r="J350" s="130"/>
    </row>
    <row r="351" spans="1:10" s="28" customFormat="1" ht="15" customHeight="1" x14ac:dyDescent="0.2">
      <c r="A351" s="75"/>
      <c r="B351" s="107"/>
      <c r="C351" s="131" t="s">
        <v>34</v>
      </c>
      <c r="D351" s="43" t="s">
        <v>14</v>
      </c>
      <c r="E351" s="43" t="s">
        <v>14</v>
      </c>
      <c r="F351" s="44" t="s">
        <v>35</v>
      </c>
      <c r="G351" s="125">
        <v>0</v>
      </c>
      <c r="H351" s="46">
        <v>322871</v>
      </c>
      <c r="I351" s="74">
        <v>257617.83</v>
      </c>
      <c r="J351" s="130"/>
    </row>
    <row r="352" spans="1:10" s="28" customFormat="1" ht="15" customHeight="1" x14ac:dyDescent="0.2">
      <c r="A352" s="75"/>
      <c r="B352" s="107"/>
      <c r="C352" s="131"/>
      <c r="D352" s="43"/>
      <c r="E352" s="43"/>
      <c r="F352" s="89" t="s">
        <v>26</v>
      </c>
      <c r="G352" s="125">
        <v>0</v>
      </c>
      <c r="H352" s="46">
        <v>322871</v>
      </c>
      <c r="I352" s="74">
        <v>257617.83</v>
      </c>
      <c r="J352" s="130"/>
    </row>
    <row r="353" spans="1:10" s="28" customFormat="1" ht="15" customHeight="1" x14ac:dyDescent="0.2">
      <c r="A353" s="75"/>
      <c r="B353" s="107"/>
      <c r="C353" s="131"/>
      <c r="D353" s="43"/>
      <c r="E353" s="43"/>
      <c r="F353" s="90" t="s">
        <v>27</v>
      </c>
      <c r="G353" s="125">
        <v>0</v>
      </c>
      <c r="H353" s="46">
        <v>0</v>
      </c>
      <c r="I353" s="74">
        <v>0</v>
      </c>
      <c r="J353" s="130"/>
    </row>
    <row r="354" spans="1:10" s="28" customFormat="1" ht="15" customHeight="1" x14ac:dyDescent="0.2">
      <c r="A354" s="75"/>
      <c r="B354" s="107"/>
      <c r="C354" s="131" t="s">
        <v>36</v>
      </c>
      <c r="D354" s="43" t="s">
        <v>14</v>
      </c>
      <c r="E354" s="43" t="s">
        <v>14</v>
      </c>
      <c r="F354" s="44" t="s">
        <v>37</v>
      </c>
      <c r="G354" s="125">
        <v>0</v>
      </c>
      <c r="H354" s="46">
        <v>0</v>
      </c>
      <c r="I354" s="74">
        <v>0</v>
      </c>
      <c r="J354" s="130"/>
    </row>
    <row r="355" spans="1:10" s="28" customFormat="1" ht="15" customHeight="1" x14ac:dyDescent="0.2">
      <c r="A355" s="75"/>
      <c r="B355" s="107"/>
      <c r="C355" s="131" t="s">
        <v>38</v>
      </c>
      <c r="D355" s="43" t="s">
        <v>14</v>
      </c>
      <c r="E355" s="43" t="s">
        <v>14</v>
      </c>
      <c r="F355" s="44" t="s">
        <v>39</v>
      </c>
      <c r="G355" s="125">
        <v>0</v>
      </c>
      <c r="H355" s="46">
        <v>0</v>
      </c>
      <c r="I355" s="74">
        <v>0</v>
      </c>
      <c r="J355" s="130"/>
    </row>
    <row r="356" spans="1:10" s="28" customFormat="1" ht="15" customHeight="1" x14ac:dyDescent="0.2">
      <c r="A356" s="75"/>
      <c r="B356" s="107"/>
      <c r="C356" s="131" t="s">
        <v>40</v>
      </c>
      <c r="D356" s="43" t="s">
        <v>14</v>
      </c>
      <c r="E356" s="43" t="s">
        <v>14</v>
      </c>
      <c r="F356" s="44" t="s">
        <v>41</v>
      </c>
      <c r="G356" s="125">
        <v>0</v>
      </c>
      <c r="H356" s="46">
        <v>0</v>
      </c>
      <c r="I356" s="74">
        <v>0</v>
      </c>
      <c r="J356" s="130"/>
    </row>
    <row r="357" spans="1:10" s="28" customFormat="1" ht="15" customHeight="1" x14ac:dyDescent="0.2">
      <c r="A357" s="75"/>
      <c r="B357" s="107"/>
      <c r="C357" s="131" t="s">
        <v>42</v>
      </c>
      <c r="D357" s="43" t="s">
        <v>14</v>
      </c>
      <c r="E357" s="43" t="s">
        <v>14</v>
      </c>
      <c r="F357" s="44" t="s">
        <v>43</v>
      </c>
      <c r="G357" s="125">
        <v>0</v>
      </c>
      <c r="H357" s="46">
        <v>0</v>
      </c>
      <c r="I357" s="74">
        <v>0</v>
      </c>
      <c r="J357" s="130"/>
    </row>
    <row r="358" spans="1:10" s="28" customFormat="1" ht="15" customHeight="1" x14ac:dyDescent="0.2">
      <c r="A358" s="75"/>
      <c r="B358" s="107"/>
      <c r="C358" s="131" t="s">
        <v>44</v>
      </c>
      <c r="D358" s="43" t="s">
        <v>14</v>
      </c>
      <c r="E358" s="43" t="s">
        <v>14</v>
      </c>
      <c r="F358" s="44" t="s">
        <v>45</v>
      </c>
      <c r="G358" s="125">
        <v>0</v>
      </c>
      <c r="H358" s="46">
        <v>0</v>
      </c>
      <c r="I358" s="74">
        <v>0</v>
      </c>
      <c r="J358" s="130"/>
    </row>
    <row r="359" spans="1:10" s="28" customFormat="1" ht="15" customHeight="1" x14ac:dyDescent="0.2">
      <c r="A359" s="75"/>
      <c r="B359" s="107"/>
      <c r="C359" s="51" t="s">
        <v>46</v>
      </c>
      <c r="D359" s="52" t="s">
        <v>14</v>
      </c>
      <c r="E359" s="52" t="s">
        <v>14</v>
      </c>
      <c r="F359" s="53" t="s">
        <v>47</v>
      </c>
      <c r="G359" s="125">
        <v>0</v>
      </c>
      <c r="H359" s="46">
        <v>12279</v>
      </c>
      <c r="I359" s="74">
        <v>12276.77</v>
      </c>
      <c r="J359" s="130"/>
    </row>
    <row r="360" spans="1:10" s="28" customFormat="1" ht="15" customHeight="1" x14ac:dyDescent="0.2">
      <c r="A360" s="75"/>
      <c r="B360" s="148" t="s">
        <v>112</v>
      </c>
      <c r="C360" s="149"/>
      <c r="D360" s="149"/>
      <c r="E360" s="149"/>
      <c r="F360" s="150"/>
      <c r="G360" s="56">
        <f>+SUM(G340:G359)-G352-G353-G346-G347</f>
        <v>3048229</v>
      </c>
      <c r="H360" s="56">
        <f>+SUM(H340:H359)-H352-H353-H346-H347</f>
        <v>3893982</v>
      </c>
      <c r="I360" s="57">
        <f>+SUM(I340:I359)-I352-I353-I346-I347</f>
        <v>3777888.8899999992</v>
      </c>
      <c r="J360" s="130"/>
    </row>
    <row r="361" spans="1:10" s="28" customFormat="1" ht="15" customHeight="1" x14ac:dyDescent="0.2">
      <c r="A361" s="75"/>
      <c r="B361" s="155" t="s">
        <v>113</v>
      </c>
      <c r="C361" s="129" t="s">
        <v>13</v>
      </c>
      <c r="D361" s="43" t="s">
        <v>14</v>
      </c>
      <c r="E361" s="43" t="s">
        <v>14</v>
      </c>
      <c r="F361" s="44" t="s">
        <v>15</v>
      </c>
      <c r="G361" s="113">
        <v>0</v>
      </c>
      <c r="H361" s="114">
        <v>0</v>
      </c>
      <c r="I361" s="71">
        <v>0</v>
      </c>
      <c r="J361" s="130"/>
    </row>
    <row r="362" spans="1:10" s="28" customFormat="1" ht="15" customHeight="1" x14ac:dyDescent="0.2">
      <c r="A362" s="75"/>
      <c r="B362" s="156"/>
      <c r="C362" s="129" t="s">
        <v>16</v>
      </c>
      <c r="D362" s="43" t="s">
        <v>14</v>
      </c>
      <c r="E362" s="43" t="s">
        <v>14</v>
      </c>
      <c r="F362" s="44" t="s">
        <v>17</v>
      </c>
      <c r="G362" s="125">
        <v>0</v>
      </c>
      <c r="H362" s="46">
        <v>0</v>
      </c>
      <c r="I362" s="74">
        <v>0</v>
      </c>
      <c r="J362" s="130"/>
    </row>
    <row r="363" spans="1:10" s="28" customFormat="1" ht="15" customHeight="1" x14ac:dyDescent="0.2">
      <c r="A363" s="75"/>
      <c r="B363" s="107"/>
      <c r="C363" s="131" t="s">
        <v>18</v>
      </c>
      <c r="D363" s="43" t="s">
        <v>14</v>
      </c>
      <c r="E363" s="43" t="s">
        <v>14</v>
      </c>
      <c r="F363" s="44" t="s">
        <v>19</v>
      </c>
      <c r="G363" s="125">
        <v>0</v>
      </c>
      <c r="H363" s="46">
        <v>0</v>
      </c>
      <c r="I363" s="74">
        <v>0</v>
      </c>
      <c r="J363" s="130"/>
    </row>
    <row r="364" spans="1:10" s="28" customFormat="1" ht="15" customHeight="1" x14ac:dyDescent="0.2">
      <c r="A364" s="75"/>
      <c r="B364" s="107"/>
      <c r="C364" s="131" t="s">
        <v>20</v>
      </c>
      <c r="D364" s="43" t="s">
        <v>14</v>
      </c>
      <c r="E364" s="43" t="s">
        <v>14</v>
      </c>
      <c r="F364" s="44" t="s">
        <v>21</v>
      </c>
      <c r="G364" s="125">
        <v>9100</v>
      </c>
      <c r="H364" s="46">
        <v>7800</v>
      </c>
      <c r="I364" s="74">
        <v>5990</v>
      </c>
      <c r="J364" s="130"/>
    </row>
    <row r="365" spans="1:10" s="28" customFormat="1" ht="15" customHeight="1" x14ac:dyDescent="0.2">
      <c r="A365" s="75"/>
      <c r="B365" s="107"/>
      <c r="C365" s="131" t="s">
        <v>22</v>
      </c>
      <c r="D365" s="43" t="s">
        <v>14</v>
      </c>
      <c r="E365" s="43" t="s">
        <v>14</v>
      </c>
      <c r="F365" s="44" t="s">
        <v>23</v>
      </c>
      <c r="G365" s="125">
        <v>0</v>
      </c>
      <c r="H365" s="46">
        <v>0</v>
      </c>
      <c r="I365" s="74">
        <v>0</v>
      </c>
      <c r="J365" s="130"/>
    </row>
    <row r="366" spans="1:10" s="28" customFormat="1" ht="15" customHeight="1" x14ac:dyDescent="0.2">
      <c r="A366" s="75"/>
      <c r="B366" s="107"/>
      <c r="C366" s="131" t="s">
        <v>24</v>
      </c>
      <c r="D366" s="43" t="s">
        <v>14</v>
      </c>
      <c r="E366" s="43" t="s">
        <v>14</v>
      </c>
      <c r="F366" s="44" t="s">
        <v>25</v>
      </c>
      <c r="G366" s="125">
        <v>7380629</v>
      </c>
      <c r="H366" s="46">
        <v>8585230</v>
      </c>
      <c r="I366" s="74">
        <v>8544930.2600000016</v>
      </c>
      <c r="J366" s="130"/>
    </row>
    <row r="367" spans="1:10" s="28" customFormat="1" ht="15" customHeight="1" x14ac:dyDescent="0.2">
      <c r="A367" s="75"/>
      <c r="B367" s="107"/>
      <c r="C367" s="131"/>
      <c r="D367" s="43"/>
      <c r="E367" s="43"/>
      <c r="F367" s="89" t="s">
        <v>26</v>
      </c>
      <c r="G367" s="125">
        <v>7380629</v>
      </c>
      <c r="H367" s="46">
        <v>8572467</v>
      </c>
      <c r="I367" s="74">
        <v>8532339.5600000005</v>
      </c>
      <c r="J367" s="130"/>
    </row>
    <row r="368" spans="1:10" s="28" customFormat="1" ht="15" customHeight="1" x14ac:dyDescent="0.2">
      <c r="A368" s="75"/>
      <c r="B368" s="107"/>
      <c r="C368" s="131"/>
      <c r="D368" s="43"/>
      <c r="E368" s="43"/>
      <c r="F368" s="90" t="s">
        <v>27</v>
      </c>
      <c r="G368" s="125">
        <v>0</v>
      </c>
      <c r="H368" s="46">
        <v>0</v>
      </c>
      <c r="I368" s="74">
        <v>0</v>
      </c>
      <c r="J368" s="130"/>
    </row>
    <row r="369" spans="1:10" s="28" customFormat="1" ht="15" customHeight="1" x14ac:dyDescent="0.2">
      <c r="A369" s="75"/>
      <c r="B369" s="107"/>
      <c r="C369" s="131" t="s">
        <v>28</v>
      </c>
      <c r="D369" s="43" t="s">
        <v>14</v>
      </c>
      <c r="E369" s="43" t="s">
        <v>14</v>
      </c>
      <c r="F369" s="44" t="s">
        <v>29</v>
      </c>
      <c r="G369" s="125">
        <v>126650</v>
      </c>
      <c r="H369" s="46">
        <v>127950</v>
      </c>
      <c r="I369" s="74">
        <v>106894.09</v>
      </c>
      <c r="J369" s="130"/>
    </row>
    <row r="370" spans="1:10" s="28" customFormat="1" ht="15" customHeight="1" x14ac:dyDescent="0.2">
      <c r="A370" s="75"/>
      <c r="B370" s="107"/>
      <c r="C370" s="131" t="s">
        <v>30</v>
      </c>
      <c r="D370" s="43" t="s">
        <v>14</v>
      </c>
      <c r="E370" s="43" t="s">
        <v>14</v>
      </c>
      <c r="F370" s="44" t="s">
        <v>31</v>
      </c>
      <c r="G370" s="125">
        <v>250</v>
      </c>
      <c r="H370" s="46">
        <v>250</v>
      </c>
      <c r="I370" s="74">
        <v>0</v>
      </c>
      <c r="J370" s="130"/>
    </row>
    <row r="371" spans="1:10" s="28" customFormat="1" ht="15" customHeight="1" x14ac:dyDescent="0.2">
      <c r="A371" s="75"/>
      <c r="B371" s="107"/>
      <c r="C371" s="131" t="s">
        <v>32</v>
      </c>
      <c r="D371" s="43" t="s">
        <v>14</v>
      </c>
      <c r="E371" s="43" t="s">
        <v>14</v>
      </c>
      <c r="F371" s="44" t="s">
        <v>33</v>
      </c>
      <c r="G371" s="125">
        <v>0</v>
      </c>
      <c r="H371" s="46">
        <v>0</v>
      </c>
      <c r="I371" s="74">
        <v>0</v>
      </c>
      <c r="J371" s="130"/>
    </row>
    <row r="372" spans="1:10" s="28" customFormat="1" ht="15" customHeight="1" x14ac:dyDescent="0.2">
      <c r="A372" s="75"/>
      <c r="B372" s="107"/>
      <c r="C372" s="131" t="s">
        <v>34</v>
      </c>
      <c r="D372" s="43" t="s">
        <v>14</v>
      </c>
      <c r="E372" s="43" t="s">
        <v>14</v>
      </c>
      <c r="F372" s="44" t="s">
        <v>35</v>
      </c>
      <c r="G372" s="125">
        <v>0</v>
      </c>
      <c r="H372" s="46">
        <v>622775</v>
      </c>
      <c r="I372" s="74">
        <v>540611.37</v>
      </c>
      <c r="J372" s="130"/>
    </row>
    <row r="373" spans="1:10" s="28" customFormat="1" ht="15" customHeight="1" x14ac:dyDescent="0.2">
      <c r="A373" s="75"/>
      <c r="B373" s="107"/>
      <c r="C373" s="131"/>
      <c r="D373" s="43"/>
      <c r="E373" s="43"/>
      <c r="F373" s="89" t="s">
        <v>26</v>
      </c>
      <c r="G373" s="125">
        <v>0</v>
      </c>
      <c r="H373" s="46">
        <v>622775</v>
      </c>
      <c r="I373" s="74">
        <v>540611.37</v>
      </c>
      <c r="J373" s="130"/>
    </row>
    <row r="374" spans="1:10" s="28" customFormat="1" ht="15" customHeight="1" x14ac:dyDescent="0.2">
      <c r="A374" s="75"/>
      <c r="B374" s="107"/>
      <c r="C374" s="131"/>
      <c r="D374" s="43"/>
      <c r="E374" s="43"/>
      <c r="F374" s="90" t="s">
        <v>27</v>
      </c>
      <c r="G374" s="125">
        <v>0</v>
      </c>
      <c r="H374" s="46">
        <v>0</v>
      </c>
      <c r="I374" s="74">
        <v>0</v>
      </c>
      <c r="J374" s="130"/>
    </row>
    <row r="375" spans="1:10" s="28" customFormat="1" ht="15" customHeight="1" x14ac:dyDescent="0.2">
      <c r="A375" s="75"/>
      <c r="B375" s="107"/>
      <c r="C375" s="131" t="s">
        <v>36</v>
      </c>
      <c r="D375" s="43" t="s">
        <v>14</v>
      </c>
      <c r="E375" s="43" t="s">
        <v>14</v>
      </c>
      <c r="F375" s="44" t="s">
        <v>37</v>
      </c>
      <c r="G375" s="125">
        <v>0</v>
      </c>
      <c r="H375" s="46">
        <v>0</v>
      </c>
      <c r="I375" s="74">
        <v>0</v>
      </c>
      <c r="J375" s="130"/>
    </row>
    <row r="376" spans="1:10" s="28" customFormat="1" ht="15" customHeight="1" x14ac:dyDescent="0.2">
      <c r="A376" s="75"/>
      <c r="B376" s="107"/>
      <c r="C376" s="131" t="s">
        <v>38</v>
      </c>
      <c r="D376" s="43" t="s">
        <v>14</v>
      </c>
      <c r="E376" s="43" t="s">
        <v>14</v>
      </c>
      <c r="F376" s="44" t="s">
        <v>39</v>
      </c>
      <c r="G376" s="125">
        <v>0</v>
      </c>
      <c r="H376" s="46">
        <v>0</v>
      </c>
      <c r="I376" s="74">
        <v>0</v>
      </c>
      <c r="J376" s="130"/>
    </row>
    <row r="377" spans="1:10" s="28" customFormat="1" ht="15" customHeight="1" x14ac:dyDescent="0.2">
      <c r="A377" s="75"/>
      <c r="B377" s="107"/>
      <c r="C377" s="131" t="s">
        <v>40</v>
      </c>
      <c r="D377" s="43" t="s">
        <v>14</v>
      </c>
      <c r="E377" s="43" t="s">
        <v>14</v>
      </c>
      <c r="F377" s="44" t="s">
        <v>41</v>
      </c>
      <c r="G377" s="125">
        <v>0</v>
      </c>
      <c r="H377" s="46">
        <v>0</v>
      </c>
      <c r="I377" s="74">
        <v>0</v>
      </c>
      <c r="J377" s="130"/>
    </row>
    <row r="378" spans="1:10" s="28" customFormat="1" ht="15" customHeight="1" x14ac:dyDescent="0.2">
      <c r="A378" s="75"/>
      <c r="B378" s="107"/>
      <c r="C378" s="131" t="s">
        <v>42</v>
      </c>
      <c r="D378" s="43" t="s">
        <v>14</v>
      </c>
      <c r="E378" s="43" t="s">
        <v>14</v>
      </c>
      <c r="F378" s="44" t="s">
        <v>43</v>
      </c>
      <c r="G378" s="125">
        <v>0</v>
      </c>
      <c r="H378" s="46">
        <v>0</v>
      </c>
      <c r="I378" s="74">
        <v>0</v>
      </c>
      <c r="J378" s="130"/>
    </row>
    <row r="379" spans="1:10" s="28" customFormat="1" ht="15" customHeight="1" x14ac:dyDescent="0.2">
      <c r="A379" s="75"/>
      <c r="B379" s="107"/>
      <c r="C379" s="131" t="s">
        <v>44</v>
      </c>
      <c r="D379" s="43" t="s">
        <v>14</v>
      </c>
      <c r="E379" s="43" t="s">
        <v>14</v>
      </c>
      <c r="F379" s="44" t="s">
        <v>45</v>
      </c>
      <c r="G379" s="125">
        <v>0</v>
      </c>
      <c r="H379" s="46">
        <v>2648</v>
      </c>
      <c r="I379" s="74">
        <v>2646.78</v>
      </c>
      <c r="J379" s="130"/>
    </row>
    <row r="380" spans="1:10" s="28" customFormat="1" ht="15" customHeight="1" x14ac:dyDescent="0.2">
      <c r="A380" s="75"/>
      <c r="B380" s="107"/>
      <c r="C380" s="51" t="s">
        <v>46</v>
      </c>
      <c r="D380" s="52" t="s">
        <v>14</v>
      </c>
      <c r="E380" s="52" t="s">
        <v>14</v>
      </c>
      <c r="F380" s="53" t="s">
        <v>47</v>
      </c>
      <c r="G380" s="54">
        <v>0</v>
      </c>
      <c r="H380" s="55">
        <v>10933</v>
      </c>
      <c r="I380" s="73">
        <v>10932.14</v>
      </c>
      <c r="J380" s="130"/>
    </row>
    <row r="381" spans="1:10" s="28" customFormat="1" ht="15" customHeight="1" x14ac:dyDescent="0.2">
      <c r="A381" s="75"/>
      <c r="B381" s="148" t="s">
        <v>114</v>
      </c>
      <c r="C381" s="149"/>
      <c r="D381" s="149"/>
      <c r="E381" s="149"/>
      <c r="F381" s="150"/>
      <c r="G381" s="56">
        <f>+SUM(G361:G380)-G373-G374-G367-G368</f>
        <v>7516629</v>
      </c>
      <c r="H381" s="56">
        <f>+SUM(H361:H380)-H373-H374-H367-H368</f>
        <v>9357586</v>
      </c>
      <c r="I381" s="57">
        <f>+SUM(I361:I380)-I373-I374-I367-I368</f>
        <v>9212004.6400000025</v>
      </c>
      <c r="J381" s="130"/>
    </row>
    <row r="382" spans="1:10" s="28" customFormat="1" ht="15" customHeight="1" x14ac:dyDescent="0.2">
      <c r="A382" s="75"/>
      <c r="B382" s="155" t="s">
        <v>115</v>
      </c>
      <c r="C382" s="129" t="s">
        <v>13</v>
      </c>
      <c r="D382" s="43" t="s">
        <v>14</v>
      </c>
      <c r="E382" s="43" t="s">
        <v>14</v>
      </c>
      <c r="F382" s="44" t="s">
        <v>15</v>
      </c>
      <c r="G382" s="113">
        <v>0</v>
      </c>
      <c r="H382" s="114">
        <v>0</v>
      </c>
      <c r="I382" s="71">
        <v>0</v>
      </c>
      <c r="J382" s="130"/>
    </row>
    <row r="383" spans="1:10" s="28" customFormat="1" ht="15" customHeight="1" x14ac:dyDescent="0.2">
      <c r="A383" s="75"/>
      <c r="B383" s="156"/>
      <c r="C383" s="129" t="s">
        <v>16</v>
      </c>
      <c r="D383" s="43" t="s">
        <v>14</v>
      </c>
      <c r="E383" s="43" t="s">
        <v>14</v>
      </c>
      <c r="F383" s="44" t="s">
        <v>17</v>
      </c>
      <c r="G383" s="125">
        <v>0</v>
      </c>
      <c r="H383" s="46">
        <v>0</v>
      </c>
      <c r="I383" s="74">
        <v>0</v>
      </c>
      <c r="J383" s="130"/>
    </row>
    <row r="384" spans="1:10" s="28" customFormat="1" ht="15" customHeight="1" x14ac:dyDescent="0.2">
      <c r="A384" s="75"/>
      <c r="B384" s="107"/>
      <c r="C384" s="131" t="s">
        <v>18</v>
      </c>
      <c r="D384" s="43" t="s">
        <v>14</v>
      </c>
      <c r="E384" s="43" t="s">
        <v>14</v>
      </c>
      <c r="F384" s="44" t="s">
        <v>19</v>
      </c>
      <c r="G384" s="125">
        <v>0</v>
      </c>
      <c r="H384" s="46">
        <v>0</v>
      </c>
      <c r="I384" s="74">
        <v>0</v>
      </c>
      <c r="J384" s="130"/>
    </row>
    <row r="385" spans="1:10" s="28" customFormat="1" ht="15" customHeight="1" x14ac:dyDescent="0.2">
      <c r="A385" s="75"/>
      <c r="B385" s="107"/>
      <c r="C385" s="131" t="s">
        <v>20</v>
      </c>
      <c r="D385" s="43" t="s">
        <v>14</v>
      </c>
      <c r="E385" s="43" t="s">
        <v>14</v>
      </c>
      <c r="F385" s="44" t="s">
        <v>21</v>
      </c>
      <c r="G385" s="125">
        <v>1700</v>
      </c>
      <c r="H385" s="46">
        <v>1700</v>
      </c>
      <c r="I385" s="74">
        <v>0</v>
      </c>
      <c r="J385" s="130"/>
    </row>
    <row r="386" spans="1:10" s="28" customFormat="1" ht="15" customHeight="1" x14ac:dyDescent="0.2">
      <c r="A386" s="75"/>
      <c r="B386" s="107"/>
      <c r="C386" s="131" t="s">
        <v>22</v>
      </c>
      <c r="D386" s="43" t="s">
        <v>14</v>
      </c>
      <c r="E386" s="43" t="s">
        <v>14</v>
      </c>
      <c r="F386" s="44" t="s">
        <v>23</v>
      </c>
      <c r="G386" s="125">
        <v>0</v>
      </c>
      <c r="H386" s="46">
        <v>0</v>
      </c>
      <c r="I386" s="74">
        <v>0</v>
      </c>
      <c r="J386" s="130"/>
    </row>
    <row r="387" spans="1:10" s="28" customFormat="1" ht="15" customHeight="1" x14ac:dyDescent="0.2">
      <c r="A387" s="75"/>
      <c r="B387" s="107"/>
      <c r="C387" s="131" t="s">
        <v>24</v>
      </c>
      <c r="D387" s="43" t="s">
        <v>14</v>
      </c>
      <c r="E387" s="43" t="s">
        <v>14</v>
      </c>
      <c r="F387" s="44" t="s">
        <v>25</v>
      </c>
      <c r="G387" s="125">
        <v>5094386</v>
      </c>
      <c r="H387" s="46">
        <v>5769538</v>
      </c>
      <c r="I387" s="74">
        <v>5752288.3900000006</v>
      </c>
      <c r="J387" s="130"/>
    </row>
    <row r="388" spans="1:10" s="28" customFormat="1" ht="15" customHeight="1" x14ac:dyDescent="0.2">
      <c r="A388" s="75"/>
      <c r="B388" s="107"/>
      <c r="C388" s="131"/>
      <c r="D388" s="43"/>
      <c r="E388" s="43"/>
      <c r="F388" s="89" t="s">
        <v>26</v>
      </c>
      <c r="G388" s="125">
        <v>5094386</v>
      </c>
      <c r="H388" s="46">
        <v>5768732</v>
      </c>
      <c r="I388" s="74">
        <v>5751082.9100000001</v>
      </c>
      <c r="J388" s="130"/>
    </row>
    <row r="389" spans="1:10" s="28" customFormat="1" ht="15" customHeight="1" x14ac:dyDescent="0.2">
      <c r="A389" s="75"/>
      <c r="B389" s="107"/>
      <c r="C389" s="131"/>
      <c r="D389" s="43"/>
      <c r="E389" s="43"/>
      <c r="F389" s="90" t="s">
        <v>27</v>
      </c>
      <c r="G389" s="125">
        <v>0</v>
      </c>
      <c r="H389" s="46">
        <v>0</v>
      </c>
      <c r="I389" s="74">
        <v>0</v>
      </c>
      <c r="J389" s="130"/>
    </row>
    <row r="390" spans="1:10" s="28" customFormat="1" ht="15" customHeight="1" x14ac:dyDescent="0.2">
      <c r="A390" s="75"/>
      <c r="B390" s="107"/>
      <c r="C390" s="131" t="s">
        <v>28</v>
      </c>
      <c r="D390" s="43" t="s">
        <v>14</v>
      </c>
      <c r="E390" s="43" t="s">
        <v>14</v>
      </c>
      <c r="F390" s="44" t="s">
        <v>29</v>
      </c>
      <c r="G390" s="125">
        <v>158300</v>
      </c>
      <c r="H390" s="46">
        <v>158300</v>
      </c>
      <c r="I390" s="74">
        <v>123094.59000000001</v>
      </c>
      <c r="J390" s="130"/>
    </row>
    <row r="391" spans="1:10" s="28" customFormat="1" ht="15" customHeight="1" x14ac:dyDescent="0.2">
      <c r="A391" s="75"/>
      <c r="B391" s="107"/>
      <c r="C391" s="131" t="s">
        <v>30</v>
      </c>
      <c r="D391" s="43" t="s">
        <v>14</v>
      </c>
      <c r="E391" s="43" t="s">
        <v>14</v>
      </c>
      <c r="F391" s="44" t="s">
        <v>31</v>
      </c>
      <c r="G391" s="125">
        <v>0</v>
      </c>
      <c r="H391" s="46">
        <v>28</v>
      </c>
      <c r="I391" s="74">
        <v>27.92</v>
      </c>
      <c r="J391" s="130"/>
    </row>
    <row r="392" spans="1:10" s="28" customFormat="1" ht="15" customHeight="1" x14ac:dyDescent="0.2">
      <c r="A392" s="75"/>
      <c r="B392" s="107"/>
      <c r="C392" s="131" t="s">
        <v>32</v>
      </c>
      <c r="D392" s="43" t="s">
        <v>14</v>
      </c>
      <c r="E392" s="43" t="s">
        <v>14</v>
      </c>
      <c r="F392" s="44" t="s">
        <v>33</v>
      </c>
      <c r="G392" s="125">
        <v>0</v>
      </c>
      <c r="H392" s="46">
        <v>0</v>
      </c>
      <c r="I392" s="74">
        <v>0</v>
      </c>
      <c r="J392" s="130"/>
    </row>
    <row r="393" spans="1:10" s="28" customFormat="1" ht="15" customHeight="1" x14ac:dyDescent="0.2">
      <c r="A393" s="75"/>
      <c r="B393" s="107"/>
      <c r="C393" s="131" t="s">
        <v>34</v>
      </c>
      <c r="D393" s="43" t="s">
        <v>14</v>
      </c>
      <c r="E393" s="43" t="s">
        <v>14</v>
      </c>
      <c r="F393" s="44" t="s">
        <v>35</v>
      </c>
      <c r="G393" s="125">
        <v>0</v>
      </c>
      <c r="H393" s="46">
        <v>522276</v>
      </c>
      <c r="I393" s="74">
        <v>406441.94</v>
      </c>
      <c r="J393" s="130"/>
    </row>
    <row r="394" spans="1:10" s="28" customFormat="1" ht="15" customHeight="1" x14ac:dyDescent="0.2">
      <c r="A394" s="75"/>
      <c r="B394" s="107"/>
      <c r="C394" s="131"/>
      <c r="D394" s="43"/>
      <c r="E394" s="43"/>
      <c r="F394" s="89" t="s">
        <v>26</v>
      </c>
      <c r="G394" s="125">
        <v>0</v>
      </c>
      <c r="H394" s="46">
        <v>522276</v>
      </c>
      <c r="I394" s="74">
        <v>406441.94</v>
      </c>
      <c r="J394" s="130"/>
    </row>
    <row r="395" spans="1:10" s="28" customFormat="1" ht="15" customHeight="1" x14ac:dyDescent="0.2">
      <c r="A395" s="75"/>
      <c r="B395" s="107"/>
      <c r="C395" s="131"/>
      <c r="D395" s="43"/>
      <c r="E395" s="43"/>
      <c r="F395" s="90" t="s">
        <v>27</v>
      </c>
      <c r="G395" s="125">
        <v>0</v>
      </c>
      <c r="H395" s="46">
        <v>0</v>
      </c>
      <c r="I395" s="74">
        <v>0</v>
      </c>
      <c r="J395" s="130"/>
    </row>
    <row r="396" spans="1:10" s="28" customFormat="1" ht="15" customHeight="1" x14ac:dyDescent="0.2">
      <c r="A396" s="75"/>
      <c r="B396" s="107"/>
      <c r="C396" s="131" t="s">
        <v>36</v>
      </c>
      <c r="D396" s="43" t="s">
        <v>14</v>
      </c>
      <c r="E396" s="43" t="s">
        <v>14</v>
      </c>
      <c r="F396" s="44" t="s">
        <v>37</v>
      </c>
      <c r="G396" s="125">
        <v>0</v>
      </c>
      <c r="H396" s="46">
        <v>0</v>
      </c>
      <c r="I396" s="74">
        <v>0</v>
      </c>
      <c r="J396" s="130"/>
    </row>
    <row r="397" spans="1:10" s="28" customFormat="1" ht="15" customHeight="1" x14ac:dyDescent="0.2">
      <c r="A397" s="75"/>
      <c r="B397" s="107"/>
      <c r="C397" s="131" t="s">
        <v>38</v>
      </c>
      <c r="D397" s="43" t="s">
        <v>14</v>
      </c>
      <c r="E397" s="43" t="s">
        <v>14</v>
      </c>
      <c r="F397" s="44" t="s">
        <v>39</v>
      </c>
      <c r="G397" s="125">
        <v>0</v>
      </c>
      <c r="H397" s="46">
        <v>0</v>
      </c>
      <c r="I397" s="74">
        <v>0</v>
      </c>
      <c r="J397" s="130"/>
    </row>
    <row r="398" spans="1:10" s="28" customFormat="1" ht="15" customHeight="1" x14ac:dyDescent="0.2">
      <c r="A398" s="75"/>
      <c r="B398" s="107"/>
      <c r="C398" s="131" t="s">
        <v>40</v>
      </c>
      <c r="D398" s="43" t="s">
        <v>14</v>
      </c>
      <c r="E398" s="43" t="s">
        <v>14</v>
      </c>
      <c r="F398" s="44" t="s">
        <v>41</v>
      </c>
      <c r="G398" s="125">
        <v>0</v>
      </c>
      <c r="H398" s="46">
        <v>0</v>
      </c>
      <c r="I398" s="74">
        <v>0</v>
      </c>
      <c r="J398" s="130"/>
    </row>
    <row r="399" spans="1:10" s="28" customFormat="1" ht="15" customHeight="1" x14ac:dyDescent="0.2">
      <c r="A399" s="75"/>
      <c r="B399" s="107"/>
      <c r="C399" s="131" t="s">
        <v>42</v>
      </c>
      <c r="D399" s="43" t="s">
        <v>14</v>
      </c>
      <c r="E399" s="43" t="s">
        <v>14</v>
      </c>
      <c r="F399" s="44" t="s">
        <v>43</v>
      </c>
      <c r="G399" s="125">
        <v>0</v>
      </c>
      <c r="H399" s="46">
        <v>0</v>
      </c>
      <c r="I399" s="74">
        <v>0</v>
      </c>
      <c r="J399" s="130"/>
    </row>
    <row r="400" spans="1:10" s="28" customFormat="1" ht="15" customHeight="1" x14ac:dyDescent="0.2">
      <c r="A400" s="75"/>
      <c r="B400" s="107"/>
      <c r="C400" s="131" t="s">
        <v>44</v>
      </c>
      <c r="D400" s="43" t="s">
        <v>14</v>
      </c>
      <c r="E400" s="43" t="s">
        <v>14</v>
      </c>
      <c r="F400" s="44" t="s">
        <v>45</v>
      </c>
      <c r="G400" s="125">
        <v>0</v>
      </c>
      <c r="H400" s="46">
        <v>755</v>
      </c>
      <c r="I400" s="74">
        <v>753.79</v>
      </c>
      <c r="J400" s="130"/>
    </row>
    <row r="401" spans="1:10" s="28" customFormat="1" ht="15" customHeight="1" x14ac:dyDescent="0.2">
      <c r="A401" s="75"/>
      <c r="B401" s="107"/>
      <c r="C401" s="51" t="s">
        <v>46</v>
      </c>
      <c r="D401" s="52" t="s">
        <v>14</v>
      </c>
      <c r="E401" s="52" t="s">
        <v>14</v>
      </c>
      <c r="F401" s="53" t="s">
        <v>47</v>
      </c>
      <c r="G401" s="54">
        <v>0</v>
      </c>
      <c r="H401" s="55">
        <v>15213</v>
      </c>
      <c r="I401" s="73">
        <v>15208.42</v>
      </c>
      <c r="J401" s="130"/>
    </row>
    <row r="402" spans="1:10" s="28" customFormat="1" ht="15" customHeight="1" x14ac:dyDescent="0.2">
      <c r="A402" s="75"/>
      <c r="B402" s="148" t="s">
        <v>116</v>
      </c>
      <c r="C402" s="149"/>
      <c r="D402" s="149"/>
      <c r="E402" s="149"/>
      <c r="F402" s="150"/>
      <c r="G402" s="56">
        <f>+SUM(G382:G401)-G394-G395-G388-G389</f>
        <v>5254386</v>
      </c>
      <c r="H402" s="56">
        <f>+SUM(H382:H401)-H394-H395-H388-H389</f>
        <v>6467810</v>
      </c>
      <c r="I402" s="57">
        <f>+SUM(I382:I401)-I394-I395-I388-I389</f>
        <v>6297815.0499999989</v>
      </c>
      <c r="J402" s="130"/>
    </row>
    <row r="403" spans="1:10" s="28" customFormat="1" ht="15" customHeight="1" x14ac:dyDescent="0.2">
      <c r="A403" s="75"/>
      <c r="B403" s="155" t="s">
        <v>117</v>
      </c>
      <c r="C403" s="129" t="s">
        <v>13</v>
      </c>
      <c r="D403" s="43" t="s">
        <v>14</v>
      </c>
      <c r="E403" s="43" t="s">
        <v>14</v>
      </c>
      <c r="F403" s="44" t="s">
        <v>15</v>
      </c>
      <c r="G403" s="113">
        <v>0</v>
      </c>
      <c r="H403" s="114">
        <v>0</v>
      </c>
      <c r="I403" s="71">
        <v>0</v>
      </c>
      <c r="J403" s="130"/>
    </row>
    <row r="404" spans="1:10" s="28" customFormat="1" ht="15" customHeight="1" x14ac:dyDescent="0.2">
      <c r="A404" s="75"/>
      <c r="B404" s="156"/>
      <c r="C404" s="129" t="s">
        <v>16</v>
      </c>
      <c r="D404" s="43" t="s">
        <v>14</v>
      </c>
      <c r="E404" s="43" t="s">
        <v>14</v>
      </c>
      <c r="F404" s="44" t="s">
        <v>17</v>
      </c>
      <c r="G404" s="125">
        <v>0</v>
      </c>
      <c r="H404" s="46">
        <v>0</v>
      </c>
      <c r="I404" s="74">
        <v>0</v>
      </c>
      <c r="J404" s="130"/>
    </row>
    <row r="405" spans="1:10" s="28" customFormat="1" ht="15" customHeight="1" x14ac:dyDescent="0.2">
      <c r="A405" s="75"/>
      <c r="B405" s="107"/>
      <c r="C405" s="131" t="s">
        <v>18</v>
      </c>
      <c r="D405" s="43" t="s">
        <v>14</v>
      </c>
      <c r="E405" s="43" t="s">
        <v>14</v>
      </c>
      <c r="F405" s="44" t="s">
        <v>19</v>
      </c>
      <c r="G405" s="125">
        <v>0</v>
      </c>
      <c r="H405" s="46">
        <v>0</v>
      </c>
      <c r="I405" s="74">
        <v>0</v>
      </c>
      <c r="J405" s="130"/>
    </row>
    <row r="406" spans="1:10" s="28" customFormat="1" ht="15" customHeight="1" x14ac:dyDescent="0.2">
      <c r="A406" s="75"/>
      <c r="B406" s="107"/>
      <c r="C406" s="131" t="s">
        <v>20</v>
      </c>
      <c r="D406" s="43" t="s">
        <v>14</v>
      </c>
      <c r="E406" s="43" t="s">
        <v>14</v>
      </c>
      <c r="F406" s="44" t="s">
        <v>21</v>
      </c>
      <c r="G406" s="125">
        <v>350</v>
      </c>
      <c r="H406" s="46">
        <v>470</v>
      </c>
      <c r="I406" s="74">
        <v>371.34000000000003</v>
      </c>
      <c r="J406" s="130"/>
    </row>
    <row r="407" spans="1:10" s="28" customFormat="1" ht="15" customHeight="1" x14ac:dyDescent="0.2">
      <c r="A407" s="75"/>
      <c r="B407" s="107"/>
      <c r="C407" s="131" t="s">
        <v>22</v>
      </c>
      <c r="D407" s="43" t="s">
        <v>14</v>
      </c>
      <c r="E407" s="43" t="s">
        <v>14</v>
      </c>
      <c r="F407" s="44" t="s">
        <v>23</v>
      </c>
      <c r="G407" s="125">
        <v>0</v>
      </c>
      <c r="H407" s="46">
        <v>0</v>
      </c>
      <c r="I407" s="74">
        <v>0</v>
      </c>
      <c r="J407" s="130"/>
    </row>
    <row r="408" spans="1:10" s="28" customFormat="1" ht="15" customHeight="1" x14ac:dyDescent="0.2">
      <c r="A408" s="75"/>
      <c r="B408" s="107"/>
      <c r="C408" s="131" t="s">
        <v>24</v>
      </c>
      <c r="D408" s="43" t="s">
        <v>14</v>
      </c>
      <c r="E408" s="43" t="s">
        <v>14</v>
      </c>
      <c r="F408" s="44" t="s">
        <v>25</v>
      </c>
      <c r="G408" s="125">
        <v>3775969</v>
      </c>
      <c r="H408" s="46">
        <v>4277494</v>
      </c>
      <c r="I408" s="74">
        <v>4253711.3400000008</v>
      </c>
      <c r="J408" s="130"/>
    </row>
    <row r="409" spans="1:10" s="28" customFormat="1" ht="15" customHeight="1" x14ac:dyDescent="0.2">
      <c r="A409" s="75"/>
      <c r="B409" s="107"/>
      <c r="C409" s="131"/>
      <c r="D409" s="43"/>
      <c r="E409" s="43"/>
      <c r="F409" s="89" t="s">
        <v>26</v>
      </c>
      <c r="G409" s="125">
        <v>3775969</v>
      </c>
      <c r="H409" s="46">
        <v>4226558</v>
      </c>
      <c r="I409" s="74">
        <v>4209170.6900000004</v>
      </c>
      <c r="J409" s="130"/>
    </row>
    <row r="410" spans="1:10" s="28" customFormat="1" ht="15" customHeight="1" x14ac:dyDescent="0.2">
      <c r="A410" s="75"/>
      <c r="B410" s="107"/>
      <c r="C410" s="131"/>
      <c r="D410" s="43"/>
      <c r="E410" s="43"/>
      <c r="F410" s="90" t="s">
        <v>27</v>
      </c>
      <c r="G410" s="125">
        <v>0</v>
      </c>
      <c r="H410" s="46">
        <v>0</v>
      </c>
      <c r="I410" s="74">
        <v>0</v>
      </c>
      <c r="J410" s="130"/>
    </row>
    <row r="411" spans="1:10" s="28" customFormat="1" ht="15" customHeight="1" x14ac:dyDescent="0.2">
      <c r="A411" s="75"/>
      <c r="B411" s="107"/>
      <c r="C411" s="131" t="s">
        <v>28</v>
      </c>
      <c r="D411" s="43" t="s">
        <v>14</v>
      </c>
      <c r="E411" s="43" t="s">
        <v>14</v>
      </c>
      <c r="F411" s="44" t="s">
        <v>29</v>
      </c>
      <c r="G411" s="125">
        <v>106200</v>
      </c>
      <c r="H411" s="46">
        <v>106080</v>
      </c>
      <c r="I411" s="74">
        <v>100250.63</v>
      </c>
      <c r="J411" s="130"/>
    </row>
    <row r="412" spans="1:10" s="28" customFormat="1" ht="15" customHeight="1" x14ac:dyDescent="0.2">
      <c r="A412" s="75"/>
      <c r="B412" s="107"/>
      <c r="C412" s="131" t="s">
        <v>30</v>
      </c>
      <c r="D412" s="43" t="s">
        <v>14</v>
      </c>
      <c r="E412" s="43" t="s">
        <v>14</v>
      </c>
      <c r="F412" s="44" t="s">
        <v>31</v>
      </c>
      <c r="G412" s="125">
        <v>500</v>
      </c>
      <c r="H412" s="46">
        <v>500</v>
      </c>
      <c r="I412" s="74">
        <v>0</v>
      </c>
      <c r="J412" s="130"/>
    </row>
    <row r="413" spans="1:10" s="28" customFormat="1" ht="15" customHeight="1" x14ac:dyDescent="0.2">
      <c r="A413" s="75"/>
      <c r="B413" s="107"/>
      <c r="C413" s="131" t="s">
        <v>32</v>
      </c>
      <c r="D413" s="43" t="s">
        <v>14</v>
      </c>
      <c r="E413" s="43" t="s">
        <v>14</v>
      </c>
      <c r="F413" s="44" t="s">
        <v>33</v>
      </c>
      <c r="G413" s="125">
        <v>0</v>
      </c>
      <c r="H413" s="46">
        <v>0</v>
      </c>
      <c r="I413" s="74">
        <v>0</v>
      </c>
      <c r="J413" s="130"/>
    </row>
    <row r="414" spans="1:10" s="28" customFormat="1" ht="15" customHeight="1" x14ac:dyDescent="0.2">
      <c r="A414" s="75"/>
      <c r="B414" s="107"/>
      <c r="C414" s="131" t="s">
        <v>34</v>
      </c>
      <c r="D414" s="43" t="s">
        <v>14</v>
      </c>
      <c r="E414" s="43" t="s">
        <v>14</v>
      </c>
      <c r="F414" s="44" t="s">
        <v>35</v>
      </c>
      <c r="G414" s="125">
        <v>0</v>
      </c>
      <c r="H414" s="46">
        <v>340682</v>
      </c>
      <c r="I414" s="74">
        <v>264401.86</v>
      </c>
      <c r="J414" s="130"/>
    </row>
    <row r="415" spans="1:10" s="28" customFormat="1" ht="15" customHeight="1" x14ac:dyDescent="0.2">
      <c r="A415" s="75"/>
      <c r="B415" s="107"/>
      <c r="C415" s="131"/>
      <c r="D415" s="43"/>
      <c r="E415" s="43"/>
      <c r="F415" s="89" t="s">
        <v>26</v>
      </c>
      <c r="G415" s="125">
        <v>0</v>
      </c>
      <c r="H415" s="46">
        <v>340682</v>
      </c>
      <c r="I415" s="74">
        <v>264401.86</v>
      </c>
      <c r="J415" s="130"/>
    </row>
    <row r="416" spans="1:10" s="28" customFormat="1" ht="15" customHeight="1" x14ac:dyDescent="0.2">
      <c r="A416" s="75"/>
      <c r="B416" s="107"/>
      <c r="C416" s="131"/>
      <c r="D416" s="43"/>
      <c r="E416" s="43"/>
      <c r="F416" s="90" t="s">
        <v>27</v>
      </c>
      <c r="G416" s="125">
        <v>0</v>
      </c>
      <c r="H416" s="46">
        <v>0</v>
      </c>
      <c r="I416" s="74">
        <v>0</v>
      </c>
      <c r="J416" s="130"/>
    </row>
    <row r="417" spans="1:10" s="28" customFormat="1" ht="15" customHeight="1" x14ac:dyDescent="0.2">
      <c r="A417" s="75"/>
      <c r="B417" s="107"/>
      <c r="C417" s="131" t="s">
        <v>36</v>
      </c>
      <c r="D417" s="43" t="s">
        <v>14</v>
      </c>
      <c r="E417" s="43" t="s">
        <v>14</v>
      </c>
      <c r="F417" s="44" t="s">
        <v>37</v>
      </c>
      <c r="G417" s="125">
        <v>0</v>
      </c>
      <c r="H417" s="46">
        <v>0</v>
      </c>
      <c r="I417" s="74">
        <v>0</v>
      </c>
      <c r="J417" s="130"/>
    </row>
    <row r="418" spans="1:10" s="28" customFormat="1" ht="15" customHeight="1" x14ac:dyDescent="0.2">
      <c r="A418" s="75"/>
      <c r="B418" s="107"/>
      <c r="C418" s="131" t="s">
        <v>38</v>
      </c>
      <c r="D418" s="43" t="s">
        <v>14</v>
      </c>
      <c r="E418" s="43" t="s">
        <v>14</v>
      </c>
      <c r="F418" s="44" t="s">
        <v>39</v>
      </c>
      <c r="G418" s="125">
        <v>0</v>
      </c>
      <c r="H418" s="46">
        <v>0</v>
      </c>
      <c r="I418" s="74">
        <v>0</v>
      </c>
      <c r="J418" s="130"/>
    </row>
    <row r="419" spans="1:10" s="28" customFormat="1" ht="15" customHeight="1" x14ac:dyDescent="0.2">
      <c r="A419" s="75"/>
      <c r="B419" s="107"/>
      <c r="C419" s="131" t="s">
        <v>40</v>
      </c>
      <c r="D419" s="43" t="s">
        <v>14</v>
      </c>
      <c r="E419" s="43" t="s">
        <v>14</v>
      </c>
      <c r="F419" s="44" t="s">
        <v>41</v>
      </c>
      <c r="G419" s="125">
        <v>0</v>
      </c>
      <c r="H419" s="46">
        <v>0</v>
      </c>
      <c r="I419" s="74">
        <v>0</v>
      </c>
      <c r="J419" s="130"/>
    </row>
    <row r="420" spans="1:10" s="28" customFormat="1" ht="15" customHeight="1" x14ac:dyDescent="0.2">
      <c r="A420" s="75"/>
      <c r="B420" s="107"/>
      <c r="C420" s="131" t="s">
        <v>42</v>
      </c>
      <c r="D420" s="43" t="s">
        <v>14</v>
      </c>
      <c r="E420" s="43" t="s">
        <v>14</v>
      </c>
      <c r="F420" s="44" t="s">
        <v>43</v>
      </c>
      <c r="G420" s="125">
        <v>0</v>
      </c>
      <c r="H420" s="46">
        <v>0</v>
      </c>
      <c r="I420" s="74">
        <v>0</v>
      </c>
      <c r="J420" s="130"/>
    </row>
    <row r="421" spans="1:10" s="28" customFormat="1" ht="15" customHeight="1" x14ac:dyDescent="0.2">
      <c r="A421" s="75"/>
      <c r="B421" s="107"/>
      <c r="C421" s="131" t="s">
        <v>44</v>
      </c>
      <c r="D421" s="43" t="s">
        <v>14</v>
      </c>
      <c r="E421" s="43" t="s">
        <v>14</v>
      </c>
      <c r="F421" s="44" t="s">
        <v>45</v>
      </c>
      <c r="G421" s="125">
        <v>0</v>
      </c>
      <c r="H421" s="46">
        <v>0</v>
      </c>
      <c r="I421" s="74">
        <v>0</v>
      </c>
      <c r="J421" s="130"/>
    </row>
    <row r="422" spans="1:10" s="28" customFormat="1" ht="15" customHeight="1" x14ac:dyDescent="0.2">
      <c r="A422" s="75"/>
      <c r="B422" s="107"/>
      <c r="C422" s="51" t="s">
        <v>46</v>
      </c>
      <c r="D422" s="52" t="s">
        <v>14</v>
      </c>
      <c r="E422" s="52" t="s">
        <v>14</v>
      </c>
      <c r="F422" s="53" t="s">
        <v>47</v>
      </c>
      <c r="G422" s="54">
        <v>0</v>
      </c>
      <c r="H422" s="55">
        <v>2995</v>
      </c>
      <c r="I422" s="73">
        <v>2990.55</v>
      </c>
      <c r="J422" s="130"/>
    </row>
    <row r="423" spans="1:10" s="28" customFormat="1" ht="15" customHeight="1" x14ac:dyDescent="0.2">
      <c r="A423" s="75"/>
      <c r="B423" s="148" t="s">
        <v>118</v>
      </c>
      <c r="C423" s="149"/>
      <c r="D423" s="149"/>
      <c r="E423" s="149"/>
      <c r="F423" s="150"/>
      <c r="G423" s="56">
        <f>+SUM(G403:G422)-G415-G416-G409-G410</f>
        <v>3883019</v>
      </c>
      <c r="H423" s="56">
        <f>+SUM(H403:H422)-H415-H416-H409-H410</f>
        <v>4728221</v>
      </c>
      <c r="I423" s="57">
        <f>+SUM(I403:I422)-I415-I416-I409-I410</f>
        <v>4621725.7200000016</v>
      </c>
      <c r="J423" s="130"/>
    </row>
    <row r="424" spans="1:10" s="28" customFormat="1" ht="15" customHeight="1" x14ac:dyDescent="0.2">
      <c r="A424" s="75"/>
      <c r="B424" s="155" t="s">
        <v>119</v>
      </c>
      <c r="C424" s="129" t="s">
        <v>13</v>
      </c>
      <c r="D424" s="43" t="s">
        <v>14</v>
      </c>
      <c r="E424" s="43" t="s">
        <v>14</v>
      </c>
      <c r="F424" s="44" t="s">
        <v>15</v>
      </c>
      <c r="G424" s="113">
        <v>0</v>
      </c>
      <c r="H424" s="114">
        <v>0</v>
      </c>
      <c r="I424" s="71">
        <v>0</v>
      </c>
      <c r="J424" s="130"/>
    </row>
    <row r="425" spans="1:10" s="28" customFormat="1" ht="15" customHeight="1" x14ac:dyDescent="0.2">
      <c r="A425" s="75"/>
      <c r="B425" s="156"/>
      <c r="C425" s="129" t="s">
        <v>16</v>
      </c>
      <c r="D425" s="43" t="s">
        <v>14</v>
      </c>
      <c r="E425" s="43" t="s">
        <v>14</v>
      </c>
      <c r="F425" s="44" t="s">
        <v>17</v>
      </c>
      <c r="G425" s="125">
        <v>0</v>
      </c>
      <c r="H425" s="46">
        <v>0</v>
      </c>
      <c r="I425" s="74">
        <v>0</v>
      </c>
      <c r="J425" s="130"/>
    </row>
    <row r="426" spans="1:10" s="28" customFormat="1" ht="15" customHeight="1" x14ac:dyDescent="0.2">
      <c r="A426" s="75"/>
      <c r="B426" s="107"/>
      <c r="C426" s="131" t="s">
        <v>18</v>
      </c>
      <c r="D426" s="43" t="s">
        <v>14</v>
      </c>
      <c r="E426" s="43" t="s">
        <v>14</v>
      </c>
      <c r="F426" s="44" t="s">
        <v>19</v>
      </c>
      <c r="G426" s="125">
        <v>0</v>
      </c>
      <c r="H426" s="46">
        <v>0</v>
      </c>
      <c r="I426" s="74">
        <v>0</v>
      </c>
      <c r="J426" s="130"/>
    </row>
    <row r="427" spans="1:10" s="28" customFormat="1" ht="15" customHeight="1" x14ac:dyDescent="0.2">
      <c r="A427" s="75"/>
      <c r="B427" s="107"/>
      <c r="C427" s="131" t="s">
        <v>20</v>
      </c>
      <c r="D427" s="43" t="s">
        <v>14</v>
      </c>
      <c r="E427" s="43" t="s">
        <v>14</v>
      </c>
      <c r="F427" s="44" t="s">
        <v>21</v>
      </c>
      <c r="G427" s="125">
        <v>970</v>
      </c>
      <c r="H427" s="46">
        <v>970</v>
      </c>
      <c r="I427" s="74">
        <v>620.28</v>
      </c>
      <c r="J427" s="130"/>
    </row>
    <row r="428" spans="1:10" s="28" customFormat="1" ht="15" customHeight="1" x14ac:dyDescent="0.2">
      <c r="A428" s="75"/>
      <c r="B428" s="107"/>
      <c r="C428" s="131" t="s">
        <v>22</v>
      </c>
      <c r="D428" s="43" t="s">
        <v>14</v>
      </c>
      <c r="E428" s="43" t="s">
        <v>14</v>
      </c>
      <c r="F428" s="44" t="s">
        <v>23</v>
      </c>
      <c r="G428" s="125">
        <v>0</v>
      </c>
      <c r="H428" s="46">
        <v>0</v>
      </c>
      <c r="I428" s="74">
        <v>0</v>
      </c>
      <c r="J428" s="130"/>
    </row>
    <row r="429" spans="1:10" s="28" customFormat="1" ht="15" customHeight="1" x14ac:dyDescent="0.2">
      <c r="A429" s="75"/>
      <c r="B429" s="107"/>
      <c r="C429" s="131" t="s">
        <v>24</v>
      </c>
      <c r="D429" s="43" t="s">
        <v>14</v>
      </c>
      <c r="E429" s="43" t="s">
        <v>14</v>
      </c>
      <c r="F429" s="44" t="s">
        <v>25</v>
      </c>
      <c r="G429" s="125">
        <v>3401680</v>
      </c>
      <c r="H429" s="46">
        <v>3878413</v>
      </c>
      <c r="I429" s="74">
        <v>3858179.0799999996</v>
      </c>
      <c r="J429" s="130"/>
    </row>
    <row r="430" spans="1:10" s="28" customFormat="1" ht="15" customHeight="1" x14ac:dyDescent="0.2">
      <c r="A430" s="75"/>
      <c r="B430" s="107"/>
      <c r="C430" s="131"/>
      <c r="D430" s="43"/>
      <c r="E430" s="43"/>
      <c r="F430" s="89" t="s">
        <v>26</v>
      </c>
      <c r="G430" s="125">
        <v>3401680</v>
      </c>
      <c r="H430" s="46">
        <v>3877457</v>
      </c>
      <c r="I430" s="74">
        <v>3857224.07</v>
      </c>
      <c r="J430" s="130"/>
    </row>
    <row r="431" spans="1:10" s="28" customFormat="1" ht="15" customHeight="1" x14ac:dyDescent="0.2">
      <c r="A431" s="75"/>
      <c r="B431" s="107"/>
      <c r="C431" s="131"/>
      <c r="D431" s="43"/>
      <c r="E431" s="43"/>
      <c r="F431" s="90" t="s">
        <v>27</v>
      </c>
      <c r="G431" s="125">
        <v>0</v>
      </c>
      <c r="H431" s="46">
        <v>0</v>
      </c>
      <c r="I431" s="74">
        <v>0</v>
      </c>
      <c r="J431" s="130"/>
    </row>
    <row r="432" spans="1:10" s="28" customFormat="1" ht="15" customHeight="1" x14ac:dyDescent="0.2">
      <c r="A432" s="75"/>
      <c r="B432" s="107"/>
      <c r="C432" s="131" t="s">
        <v>28</v>
      </c>
      <c r="D432" s="43" t="s">
        <v>14</v>
      </c>
      <c r="E432" s="43" t="s">
        <v>14</v>
      </c>
      <c r="F432" s="44" t="s">
        <v>29</v>
      </c>
      <c r="G432" s="125">
        <v>103250</v>
      </c>
      <c r="H432" s="46">
        <v>103250</v>
      </c>
      <c r="I432" s="74">
        <v>67923.45</v>
      </c>
      <c r="J432" s="130"/>
    </row>
    <row r="433" spans="1:10" s="28" customFormat="1" ht="15" customHeight="1" x14ac:dyDescent="0.2">
      <c r="A433" s="75"/>
      <c r="B433" s="107"/>
      <c r="C433" s="131" t="s">
        <v>30</v>
      </c>
      <c r="D433" s="43" t="s">
        <v>14</v>
      </c>
      <c r="E433" s="43" t="s">
        <v>14</v>
      </c>
      <c r="F433" s="44" t="s">
        <v>31</v>
      </c>
      <c r="G433" s="125">
        <v>100</v>
      </c>
      <c r="H433" s="46">
        <v>100</v>
      </c>
      <c r="I433" s="74">
        <v>0</v>
      </c>
      <c r="J433" s="130"/>
    </row>
    <row r="434" spans="1:10" s="28" customFormat="1" ht="15" customHeight="1" x14ac:dyDescent="0.2">
      <c r="A434" s="75"/>
      <c r="B434" s="107"/>
      <c r="C434" s="131" t="s">
        <v>32</v>
      </c>
      <c r="D434" s="43" t="s">
        <v>14</v>
      </c>
      <c r="E434" s="43" t="s">
        <v>14</v>
      </c>
      <c r="F434" s="44" t="s">
        <v>33</v>
      </c>
      <c r="G434" s="125">
        <v>0</v>
      </c>
      <c r="H434" s="46">
        <v>0</v>
      </c>
      <c r="I434" s="74">
        <v>0</v>
      </c>
      <c r="J434" s="130"/>
    </row>
    <row r="435" spans="1:10" s="28" customFormat="1" ht="15" customHeight="1" x14ac:dyDescent="0.2">
      <c r="A435" s="75"/>
      <c r="B435" s="107"/>
      <c r="C435" s="131" t="s">
        <v>34</v>
      </c>
      <c r="D435" s="43" t="s">
        <v>14</v>
      </c>
      <c r="E435" s="43" t="s">
        <v>14</v>
      </c>
      <c r="F435" s="44" t="s">
        <v>35</v>
      </c>
      <c r="G435" s="125">
        <v>0</v>
      </c>
      <c r="H435" s="46">
        <v>375362</v>
      </c>
      <c r="I435" s="74">
        <v>306323.78999999998</v>
      </c>
      <c r="J435" s="130"/>
    </row>
    <row r="436" spans="1:10" s="28" customFormat="1" ht="15" customHeight="1" x14ac:dyDescent="0.2">
      <c r="A436" s="75"/>
      <c r="B436" s="107"/>
      <c r="C436" s="131"/>
      <c r="D436" s="43"/>
      <c r="E436" s="43"/>
      <c r="F436" s="89" t="s">
        <v>26</v>
      </c>
      <c r="G436" s="125">
        <v>0</v>
      </c>
      <c r="H436" s="46">
        <v>375362</v>
      </c>
      <c r="I436" s="74">
        <v>306323.78999999998</v>
      </c>
      <c r="J436" s="130"/>
    </row>
    <row r="437" spans="1:10" s="28" customFormat="1" ht="15" customHeight="1" x14ac:dyDescent="0.2">
      <c r="A437" s="75"/>
      <c r="B437" s="107"/>
      <c r="C437" s="131"/>
      <c r="D437" s="43"/>
      <c r="E437" s="43"/>
      <c r="F437" s="90" t="s">
        <v>27</v>
      </c>
      <c r="G437" s="125">
        <v>0</v>
      </c>
      <c r="H437" s="46">
        <v>0</v>
      </c>
      <c r="I437" s="74">
        <v>0</v>
      </c>
      <c r="J437" s="130"/>
    </row>
    <row r="438" spans="1:10" s="28" customFormat="1" ht="15" customHeight="1" x14ac:dyDescent="0.2">
      <c r="A438" s="75"/>
      <c r="B438" s="107"/>
      <c r="C438" s="131" t="s">
        <v>36</v>
      </c>
      <c r="D438" s="43" t="s">
        <v>14</v>
      </c>
      <c r="E438" s="43" t="s">
        <v>14</v>
      </c>
      <c r="F438" s="44" t="s">
        <v>37</v>
      </c>
      <c r="G438" s="125">
        <v>0</v>
      </c>
      <c r="H438" s="46">
        <v>0</v>
      </c>
      <c r="I438" s="74">
        <v>0</v>
      </c>
      <c r="J438" s="130"/>
    </row>
    <row r="439" spans="1:10" s="28" customFormat="1" ht="15" customHeight="1" x14ac:dyDescent="0.2">
      <c r="A439" s="75"/>
      <c r="B439" s="107"/>
      <c r="C439" s="131" t="s">
        <v>38</v>
      </c>
      <c r="D439" s="43" t="s">
        <v>14</v>
      </c>
      <c r="E439" s="43" t="s">
        <v>14</v>
      </c>
      <c r="F439" s="44" t="s">
        <v>39</v>
      </c>
      <c r="G439" s="125">
        <v>0</v>
      </c>
      <c r="H439" s="46">
        <v>0</v>
      </c>
      <c r="I439" s="74">
        <v>0</v>
      </c>
      <c r="J439" s="130"/>
    </row>
    <row r="440" spans="1:10" s="28" customFormat="1" ht="15" customHeight="1" x14ac:dyDescent="0.2">
      <c r="A440" s="75"/>
      <c r="B440" s="107"/>
      <c r="C440" s="131" t="s">
        <v>40</v>
      </c>
      <c r="D440" s="43" t="s">
        <v>14</v>
      </c>
      <c r="E440" s="43" t="s">
        <v>14</v>
      </c>
      <c r="F440" s="44" t="s">
        <v>41</v>
      </c>
      <c r="G440" s="125">
        <v>0</v>
      </c>
      <c r="H440" s="46">
        <v>0</v>
      </c>
      <c r="I440" s="74">
        <v>0</v>
      </c>
      <c r="J440" s="130"/>
    </row>
    <row r="441" spans="1:10" s="28" customFormat="1" ht="15" customHeight="1" x14ac:dyDescent="0.2">
      <c r="A441" s="75"/>
      <c r="B441" s="107"/>
      <c r="C441" s="131" t="s">
        <v>42</v>
      </c>
      <c r="D441" s="43" t="s">
        <v>14</v>
      </c>
      <c r="E441" s="43" t="s">
        <v>14</v>
      </c>
      <c r="F441" s="44" t="s">
        <v>43</v>
      </c>
      <c r="G441" s="125">
        <v>0</v>
      </c>
      <c r="H441" s="46">
        <v>0</v>
      </c>
      <c r="I441" s="74">
        <v>0</v>
      </c>
      <c r="J441" s="130"/>
    </row>
    <row r="442" spans="1:10" s="28" customFormat="1" ht="15" customHeight="1" x14ac:dyDescent="0.2">
      <c r="A442" s="75"/>
      <c r="B442" s="107"/>
      <c r="C442" s="131" t="s">
        <v>44</v>
      </c>
      <c r="D442" s="43" t="s">
        <v>14</v>
      </c>
      <c r="E442" s="43" t="s">
        <v>14</v>
      </c>
      <c r="F442" s="44" t="s">
        <v>45</v>
      </c>
      <c r="G442" s="125">
        <v>0</v>
      </c>
      <c r="H442" s="46">
        <v>2249</v>
      </c>
      <c r="I442" s="74">
        <v>2247.17</v>
      </c>
      <c r="J442" s="130"/>
    </row>
    <row r="443" spans="1:10" s="28" customFormat="1" ht="15" customHeight="1" x14ac:dyDescent="0.2">
      <c r="A443" s="75"/>
      <c r="B443" s="107"/>
      <c r="C443" s="51" t="s">
        <v>46</v>
      </c>
      <c r="D443" s="52" t="s">
        <v>14</v>
      </c>
      <c r="E443" s="52" t="s">
        <v>14</v>
      </c>
      <c r="F443" s="53" t="s">
        <v>47</v>
      </c>
      <c r="G443" s="54">
        <v>0</v>
      </c>
      <c r="H443" s="55">
        <v>38239</v>
      </c>
      <c r="I443" s="73">
        <v>38235.17</v>
      </c>
      <c r="J443" s="130"/>
    </row>
    <row r="444" spans="1:10" s="28" customFormat="1" ht="15" customHeight="1" x14ac:dyDescent="0.2">
      <c r="A444" s="75"/>
      <c r="B444" s="148" t="s">
        <v>120</v>
      </c>
      <c r="C444" s="149"/>
      <c r="D444" s="149"/>
      <c r="E444" s="149"/>
      <c r="F444" s="150"/>
      <c r="G444" s="56">
        <f>+SUM(G424:G443)-G436-G437-G430-G431</f>
        <v>3506000</v>
      </c>
      <c r="H444" s="56">
        <f>+SUM(H424:H443)-H436-H437-H430-H431</f>
        <v>4398583</v>
      </c>
      <c r="I444" s="57">
        <f>+SUM(I424:I443)-I436-I437-I430-I431</f>
        <v>4273528.9399999995</v>
      </c>
      <c r="J444" s="130"/>
    </row>
    <row r="445" spans="1:10" s="28" customFormat="1" ht="15" customHeight="1" x14ac:dyDescent="0.2">
      <c r="A445" s="75"/>
      <c r="B445" s="155" t="s">
        <v>121</v>
      </c>
      <c r="C445" s="129" t="s">
        <v>13</v>
      </c>
      <c r="D445" s="43" t="s">
        <v>14</v>
      </c>
      <c r="E445" s="43" t="s">
        <v>14</v>
      </c>
      <c r="F445" s="44" t="s">
        <v>15</v>
      </c>
      <c r="G445" s="113">
        <v>0</v>
      </c>
      <c r="H445" s="114">
        <v>0</v>
      </c>
      <c r="I445" s="71">
        <v>0</v>
      </c>
      <c r="J445" s="130"/>
    </row>
    <row r="446" spans="1:10" s="28" customFormat="1" ht="15" customHeight="1" x14ac:dyDescent="0.2">
      <c r="A446" s="75"/>
      <c r="B446" s="156"/>
      <c r="C446" s="129" t="s">
        <v>16</v>
      </c>
      <c r="D446" s="43" t="s">
        <v>14</v>
      </c>
      <c r="E446" s="43" t="s">
        <v>14</v>
      </c>
      <c r="F446" s="44" t="s">
        <v>17</v>
      </c>
      <c r="G446" s="125">
        <v>0</v>
      </c>
      <c r="H446" s="46">
        <v>0</v>
      </c>
      <c r="I446" s="74">
        <v>0</v>
      </c>
      <c r="J446" s="130"/>
    </row>
    <row r="447" spans="1:10" s="28" customFormat="1" ht="15" customHeight="1" x14ac:dyDescent="0.2">
      <c r="A447" s="75"/>
      <c r="B447" s="107"/>
      <c r="C447" s="131" t="s">
        <v>18</v>
      </c>
      <c r="D447" s="43" t="s">
        <v>14</v>
      </c>
      <c r="E447" s="43" t="s">
        <v>14</v>
      </c>
      <c r="F447" s="44" t="s">
        <v>19</v>
      </c>
      <c r="G447" s="125">
        <v>0</v>
      </c>
      <c r="H447" s="46">
        <v>0</v>
      </c>
      <c r="I447" s="74">
        <v>0</v>
      </c>
      <c r="J447" s="130"/>
    </row>
    <row r="448" spans="1:10" s="28" customFormat="1" ht="15" customHeight="1" x14ac:dyDescent="0.2">
      <c r="A448" s="75"/>
      <c r="B448" s="107"/>
      <c r="C448" s="131" t="s">
        <v>20</v>
      </c>
      <c r="D448" s="43" t="s">
        <v>14</v>
      </c>
      <c r="E448" s="43" t="s">
        <v>14</v>
      </c>
      <c r="F448" s="44" t="s">
        <v>21</v>
      </c>
      <c r="G448" s="125">
        <v>8500</v>
      </c>
      <c r="H448" s="46">
        <v>8500</v>
      </c>
      <c r="I448" s="74">
        <v>4300.79</v>
      </c>
      <c r="J448" s="130"/>
    </row>
    <row r="449" spans="1:10" s="28" customFormat="1" ht="15" customHeight="1" x14ac:dyDescent="0.2">
      <c r="A449" s="75"/>
      <c r="B449" s="107"/>
      <c r="C449" s="131" t="s">
        <v>22</v>
      </c>
      <c r="D449" s="43" t="s">
        <v>14</v>
      </c>
      <c r="E449" s="43" t="s">
        <v>14</v>
      </c>
      <c r="F449" s="44" t="s">
        <v>23</v>
      </c>
      <c r="G449" s="125">
        <v>0</v>
      </c>
      <c r="H449" s="46">
        <v>0</v>
      </c>
      <c r="I449" s="74">
        <v>0</v>
      </c>
      <c r="J449" s="130"/>
    </row>
    <row r="450" spans="1:10" s="28" customFormat="1" ht="15" customHeight="1" x14ac:dyDescent="0.2">
      <c r="A450" s="75"/>
      <c r="B450" s="107"/>
      <c r="C450" s="131" t="s">
        <v>24</v>
      </c>
      <c r="D450" s="43" t="s">
        <v>14</v>
      </c>
      <c r="E450" s="43" t="s">
        <v>14</v>
      </c>
      <c r="F450" s="44" t="s">
        <v>25</v>
      </c>
      <c r="G450" s="125">
        <v>10276580</v>
      </c>
      <c r="H450" s="46">
        <v>11041049</v>
      </c>
      <c r="I450" s="74">
        <v>11002576.92</v>
      </c>
      <c r="J450" s="130"/>
    </row>
    <row r="451" spans="1:10" s="28" customFormat="1" ht="15" customHeight="1" x14ac:dyDescent="0.2">
      <c r="A451" s="75"/>
      <c r="B451" s="107"/>
      <c r="C451" s="131"/>
      <c r="D451" s="43"/>
      <c r="E451" s="43"/>
      <c r="F451" s="89" t="s">
        <v>26</v>
      </c>
      <c r="G451" s="125">
        <v>10276580</v>
      </c>
      <c r="H451" s="46">
        <v>10985147</v>
      </c>
      <c r="I451" s="74">
        <v>10960281.119999999</v>
      </c>
      <c r="J451" s="130"/>
    </row>
    <row r="452" spans="1:10" s="28" customFormat="1" ht="15" customHeight="1" x14ac:dyDescent="0.2">
      <c r="A452" s="75"/>
      <c r="B452" s="107"/>
      <c r="C452" s="131"/>
      <c r="D452" s="43"/>
      <c r="E452" s="43"/>
      <c r="F452" s="90" t="s">
        <v>27</v>
      </c>
      <c r="G452" s="125">
        <v>0</v>
      </c>
      <c r="H452" s="46">
        <v>0</v>
      </c>
      <c r="I452" s="74">
        <v>0</v>
      </c>
      <c r="J452" s="130"/>
    </row>
    <row r="453" spans="1:10" s="28" customFormat="1" ht="15" customHeight="1" x14ac:dyDescent="0.2">
      <c r="A453" s="75"/>
      <c r="B453" s="107"/>
      <c r="C453" s="131" t="s">
        <v>28</v>
      </c>
      <c r="D453" s="43" t="s">
        <v>14</v>
      </c>
      <c r="E453" s="43" t="s">
        <v>14</v>
      </c>
      <c r="F453" s="44" t="s">
        <v>29</v>
      </c>
      <c r="G453" s="125">
        <v>132500</v>
      </c>
      <c r="H453" s="46">
        <v>146000</v>
      </c>
      <c r="I453" s="74">
        <v>87647.930000000008</v>
      </c>
      <c r="J453" s="130"/>
    </row>
    <row r="454" spans="1:10" s="28" customFormat="1" ht="15" customHeight="1" x14ac:dyDescent="0.2">
      <c r="A454" s="75"/>
      <c r="B454" s="107"/>
      <c r="C454" s="131" t="s">
        <v>30</v>
      </c>
      <c r="D454" s="43" t="s">
        <v>14</v>
      </c>
      <c r="E454" s="43" t="s">
        <v>14</v>
      </c>
      <c r="F454" s="44" t="s">
        <v>31</v>
      </c>
      <c r="G454" s="125">
        <v>1000</v>
      </c>
      <c r="H454" s="46">
        <v>2500</v>
      </c>
      <c r="I454" s="74">
        <v>21.42</v>
      </c>
      <c r="J454" s="130"/>
    </row>
    <row r="455" spans="1:10" s="28" customFormat="1" ht="15" customHeight="1" x14ac:dyDescent="0.2">
      <c r="A455" s="75"/>
      <c r="B455" s="107"/>
      <c r="C455" s="131" t="s">
        <v>32</v>
      </c>
      <c r="D455" s="43" t="s">
        <v>14</v>
      </c>
      <c r="E455" s="43" t="s">
        <v>14</v>
      </c>
      <c r="F455" s="44" t="s">
        <v>33</v>
      </c>
      <c r="G455" s="125">
        <v>0</v>
      </c>
      <c r="H455" s="46">
        <v>0</v>
      </c>
      <c r="I455" s="74">
        <v>0</v>
      </c>
      <c r="J455" s="130"/>
    </row>
    <row r="456" spans="1:10" s="28" customFormat="1" ht="15" customHeight="1" x14ac:dyDescent="0.2">
      <c r="A456" s="75"/>
      <c r="B456" s="107"/>
      <c r="C456" s="131" t="s">
        <v>34</v>
      </c>
      <c r="D456" s="43" t="s">
        <v>14</v>
      </c>
      <c r="E456" s="43" t="s">
        <v>14</v>
      </c>
      <c r="F456" s="44" t="s">
        <v>35</v>
      </c>
      <c r="G456" s="125">
        <v>0</v>
      </c>
      <c r="H456" s="46">
        <v>764053</v>
      </c>
      <c r="I456" s="74">
        <v>639954.57999999996</v>
      </c>
      <c r="J456" s="130"/>
    </row>
    <row r="457" spans="1:10" s="28" customFormat="1" ht="15" customHeight="1" x14ac:dyDescent="0.2">
      <c r="A457" s="75"/>
      <c r="B457" s="107"/>
      <c r="C457" s="131"/>
      <c r="D457" s="43"/>
      <c r="E457" s="43"/>
      <c r="F457" s="89" t="s">
        <v>26</v>
      </c>
      <c r="G457" s="125">
        <v>0</v>
      </c>
      <c r="H457" s="46">
        <v>764053</v>
      </c>
      <c r="I457" s="74">
        <v>639954.57999999996</v>
      </c>
      <c r="J457" s="130"/>
    </row>
    <row r="458" spans="1:10" s="28" customFormat="1" ht="15" customHeight="1" x14ac:dyDescent="0.2">
      <c r="A458" s="75"/>
      <c r="B458" s="107"/>
      <c r="C458" s="131"/>
      <c r="D458" s="43"/>
      <c r="E458" s="43"/>
      <c r="F458" s="90" t="s">
        <v>27</v>
      </c>
      <c r="G458" s="125">
        <v>0</v>
      </c>
      <c r="H458" s="46">
        <v>0</v>
      </c>
      <c r="I458" s="74">
        <v>0</v>
      </c>
      <c r="J458" s="130"/>
    </row>
    <row r="459" spans="1:10" s="28" customFormat="1" ht="15" customHeight="1" x14ac:dyDescent="0.2">
      <c r="A459" s="75"/>
      <c r="B459" s="107"/>
      <c r="C459" s="131" t="s">
        <v>36</v>
      </c>
      <c r="D459" s="43" t="s">
        <v>14</v>
      </c>
      <c r="E459" s="43" t="s">
        <v>14</v>
      </c>
      <c r="F459" s="44" t="s">
        <v>37</v>
      </c>
      <c r="G459" s="125">
        <v>0</v>
      </c>
      <c r="H459" s="46">
        <v>0</v>
      </c>
      <c r="I459" s="74">
        <v>0</v>
      </c>
      <c r="J459" s="130"/>
    </row>
    <row r="460" spans="1:10" s="28" customFormat="1" ht="15" customHeight="1" x14ac:dyDescent="0.2">
      <c r="A460" s="75"/>
      <c r="B460" s="107"/>
      <c r="C460" s="131" t="s">
        <v>38</v>
      </c>
      <c r="D460" s="43" t="s">
        <v>14</v>
      </c>
      <c r="E460" s="43" t="s">
        <v>14</v>
      </c>
      <c r="F460" s="44" t="s">
        <v>39</v>
      </c>
      <c r="G460" s="125">
        <v>0</v>
      </c>
      <c r="H460" s="46">
        <v>0</v>
      </c>
      <c r="I460" s="74">
        <v>0</v>
      </c>
      <c r="J460" s="130"/>
    </row>
    <row r="461" spans="1:10" s="28" customFormat="1" ht="15" customHeight="1" x14ac:dyDescent="0.2">
      <c r="A461" s="75"/>
      <c r="B461" s="107"/>
      <c r="C461" s="131" t="s">
        <v>40</v>
      </c>
      <c r="D461" s="43" t="s">
        <v>14</v>
      </c>
      <c r="E461" s="43" t="s">
        <v>14</v>
      </c>
      <c r="F461" s="44" t="s">
        <v>41</v>
      </c>
      <c r="G461" s="125">
        <v>0</v>
      </c>
      <c r="H461" s="46">
        <v>0</v>
      </c>
      <c r="I461" s="74">
        <v>0</v>
      </c>
      <c r="J461" s="130"/>
    </row>
    <row r="462" spans="1:10" s="28" customFormat="1" ht="15" customHeight="1" x14ac:dyDescent="0.2">
      <c r="A462" s="75"/>
      <c r="B462" s="107"/>
      <c r="C462" s="131" t="s">
        <v>42</v>
      </c>
      <c r="D462" s="43" t="s">
        <v>14</v>
      </c>
      <c r="E462" s="43" t="s">
        <v>14</v>
      </c>
      <c r="F462" s="44" t="s">
        <v>43</v>
      </c>
      <c r="G462" s="125">
        <v>0</v>
      </c>
      <c r="H462" s="46">
        <v>0</v>
      </c>
      <c r="I462" s="74">
        <v>0</v>
      </c>
      <c r="J462" s="130"/>
    </row>
    <row r="463" spans="1:10" s="28" customFormat="1" ht="15" customHeight="1" x14ac:dyDescent="0.2">
      <c r="A463" s="75"/>
      <c r="B463" s="107"/>
      <c r="C463" s="131" t="s">
        <v>44</v>
      </c>
      <c r="D463" s="43" t="s">
        <v>14</v>
      </c>
      <c r="E463" s="43" t="s">
        <v>14</v>
      </c>
      <c r="F463" s="44" t="s">
        <v>45</v>
      </c>
      <c r="G463" s="125">
        <v>0</v>
      </c>
      <c r="H463" s="46">
        <v>1032</v>
      </c>
      <c r="I463" s="74">
        <v>1031.24</v>
      </c>
      <c r="J463" s="130"/>
    </row>
    <row r="464" spans="1:10" s="28" customFormat="1" ht="15" customHeight="1" x14ac:dyDescent="0.2">
      <c r="A464" s="75"/>
      <c r="B464" s="107"/>
      <c r="C464" s="51" t="s">
        <v>46</v>
      </c>
      <c r="D464" s="52" t="s">
        <v>14</v>
      </c>
      <c r="E464" s="52" t="s">
        <v>14</v>
      </c>
      <c r="F464" s="53" t="s">
        <v>47</v>
      </c>
      <c r="G464" s="54">
        <v>0</v>
      </c>
      <c r="H464" s="55">
        <v>21427</v>
      </c>
      <c r="I464" s="73">
        <v>21423.439999999999</v>
      </c>
      <c r="J464" s="130"/>
    </row>
    <row r="465" spans="1:10" s="28" customFormat="1" ht="15" customHeight="1" x14ac:dyDescent="0.2">
      <c r="A465" s="75"/>
      <c r="B465" s="148" t="s">
        <v>122</v>
      </c>
      <c r="C465" s="149"/>
      <c r="D465" s="149"/>
      <c r="E465" s="149"/>
      <c r="F465" s="150"/>
      <c r="G465" s="56">
        <f>+SUM(G445:G464)-G457-G458-G451-G452</f>
        <v>10418580</v>
      </c>
      <c r="H465" s="56">
        <f>+SUM(H445:H464)-H457-H458-H451-H452</f>
        <v>11984561</v>
      </c>
      <c r="I465" s="57">
        <f>+SUM(I445:I464)-I457-I458-I451-I452</f>
        <v>11756956.319999998</v>
      </c>
      <c r="J465" s="130"/>
    </row>
    <row r="466" spans="1:10" s="28" customFormat="1" ht="15" customHeight="1" x14ac:dyDescent="0.2">
      <c r="A466" s="75"/>
      <c r="B466" s="155" t="s">
        <v>123</v>
      </c>
      <c r="C466" s="129" t="s">
        <v>13</v>
      </c>
      <c r="D466" s="43" t="s">
        <v>14</v>
      </c>
      <c r="E466" s="43" t="s">
        <v>14</v>
      </c>
      <c r="F466" s="44" t="s">
        <v>15</v>
      </c>
      <c r="G466" s="113">
        <v>0</v>
      </c>
      <c r="H466" s="114">
        <v>0</v>
      </c>
      <c r="I466" s="71">
        <v>0</v>
      </c>
      <c r="J466" s="130"/>
    </row>
    <row r="467" spans="1:10" s="28" customFormat="1" ht="15" customHeight="1" x14ac:dyDescent="0.2">
      <c r="A467" s="75"/>
      <c r="B467" s="156"/>
      <c r="C467" s="129" t="s">
        <v>16</v>
      </c>
      <c r="D467" s="43" t="s">
        <v>14</v>
      </c>
      <c r="E467" s="43" t="s">
        <v>14</v>
      </c>
      <c r="F467" s="44" t="s">
        <v>17</v>
      </c>
      <c r="G467" s="125">
        <v>0</v>
      </c>
      <c r="H467" s="46">
        <v>0</v>
      </c>
      <c r="I467" s="74">
        <v>0</v>
      </c>
      <c r="J467" s="130"/>
    </row>
    <row r="468" spans="1:10" s="28" customFormat="1" ht="15" customHeight="1" x14ac:dyDescent="0.2">
      <c r="A468" s="75"/>
      <c r="B468" s="107"/>
      <c r="C468" s="131" t="s">
        <v>18</v>
      </c>
      <c r="D468" s="43" t="s">
        <v>14</v>
      </c>
      <c r="E468" s="43" t="s">
        <v>14</v>
      </c>
      <c r="F468" s="44" t="s">
        <v>19</v>
      </c>
      <c r="G468" s="125">
        <v>0</v>
      </c>
      <c r="H468" s="46">
        <v>0</v>
      </c>
      <c r="I468" s="74">
        <v>0</v>
      </c>
      <c r="J468" s="130"/>
    </row>
    <row r="469" spans="1:10" s="28" customFormat="1" ht="15" customHeight="1" x14ac:dyDescent="0.2">
      <c r="A469" s="75"/>
      <c r="B469" s="107"/>
      <c r="C469" s="131" t="s">
        <v>20</v>
      </c>
      <c r="D469" s="43" t="s">
        <v>14</v>
      </c>
      <c r="E469" s="43" t="s">
        <v>14</v>
      </c>
      <c r="F469" s="44" t="s">
        <v>21</v>
      </c>
      <c r="G469" s="125">
        <v>8700</v>
      </c>
      <c r="H469" s="46">
        <v>9200</v>
      </c>
      <c r="I469" s="74">
        <v>8965.34</v>
      </c>
      <c r="J469" s="130"/>
    </row>
    <row r="470" spans="1:10" s="28" customFormat="1" ht="15" customHeight="1" x14ac:dyDescent="0.2">
      <c r="A470" s="75"/>
      <c r="B470" s="107"/>
      <c r="C470" s="131" t="s">
        <v>22</v>
      </c>
      <c r="D470" s="43" t="s">
        <v>14</v>
      </c>
      <c r="E470" s="43" t="s">
        <v>14</v>
      </c>
      <c r="F470" s="44" t="s">
        <v>23</v>
      </c>
      <c r="G470" s="125">
        <v>0</v>
      </c>
      <c r="H470" s="46">
        <v>0</v>
      </c>
      <c r="I470" s="74">
        <v>0</v>
      </c>
      <c r="J470" s="130"/>
    </row>
    <row r="471" spans="1:10" s="28" customFormat="1" ht="15" customHeight="1" x14ac:dyDescent="0.2">
      <c r="A471" s="75"/>
      <c r="B471" s="107"/>
      <c r="C471" s="131" t="s">
        <v>24</v>
      </c>
      <c r="D471" s="43" t="s">
        <v>14</v>
      </c>
      <c r="E471" s="43" t="s">
        <v>14</v>
      </c>
      <c r="F471" s="44" t="s">
        <v>25</v>
      </c>
      <c r="G471" s="125">
        <v>10727278</v>
      </c>
      <c r="H471" s="46">
        <v>12393270</v>
      </c>
      <c r="I471" s="74">
        <v>12369489.199999999</v>
      </c>
      <c r="J471" s="130"/>
    </row>
    <row r="472" spans="1:10" s="28" customFormat="1" ht="15" customHeight="1" x14ac:dyDescent="0.2">
      <c r="A472" s="75"/>
      <c r="B472" s="107"/>
      <c r="C472" s="131"/>
      <c r="D472" s="43"/>
      <c r="E472" s="43"/>
      <c r="F472" s="89" t="s">
        <v>26</v>
      </c>
      <c r="G472" s="125">
        <v>10727278</v>
      </c>
      <c r="H472" s="46">
        <v>12388270</v>
      </c>
      <c r="I472" s="74">
        <v>12368214.199999999</v>
      </c>
      <c r="J472" s="130"/>
    </row>
    <row r="473" spans="1:10" s="28" customFormat="1" ht="15" customHeight="1" x14ac:dyDescent="0.2">
      <c r="A473" s="75"/>
      <c r="B473" s="107"/>
      <c r="C473" s="131"/>
      <c r="D473" s="43"/>
      <c r="E473" s="43"/>
      <c r="F473" s="90" t="s">
        <v>27</v>
      </c>
      <c r="G473" s="125">
        <v>0</v>
      </c>
      <c r="H473" s="46">
        <v>0</v>
      </c>
      <c r="I473" s="74">
        <v>0</v>
      </c>
      <c r="J473" s="130"/>
    </row>
    <row r="474" spans="1:10" s="28" customFormat="1" ht="15" customHeight="1" x14ac:dyDescent="0.2">
      <c r="A474" s="75"/>
      <c r="B474" s="107"/>
      <c r="C474" s="131" t="s">
        <v>28</v>
      </c>
      <c r="D474" s="43" t="s">
        <v>14</v>
      </c>
      <c r="E474" s="43" t="s">
        <v>14</v>
      </c>
      <c r="F474" s="44" t="s">
        <v>29</v>
      </c>
      <c r="G474" s="125">
        <v>244800</v>
      </c>
      <c r="H474" s="46">
        <v>251300</v>
      </c>
      <c r="I474" s="74">
        <v>245998.47</v>
      </c>
      <c r="J474" s="130"/>
    </row>
    <row r="475" spans="1:10" s="28" customFormat="1" ht="15" customHeight="1" x14ac:dyDescent="0.2">
      <c r="A475" s="75"/>
      <c r="B475" s="107"/>
      <c r="C475" s="131" t="s">
        <v>30</v>
      </c>
      <c r="D475" s="43" t="s">
        <v>14</v>
      </c>
      <c r="E475" s="43" t="s">
        <v>14</v>
      </c>
      <c r="F475" s="44" t="s">
        <v>31</v>
      </c>
      <c r="G475" s="125">
        <v>5000</v>
      </c>
      <c r="H475" s="46">
        <v>2000</v>
      </c>
      <c r="I475" s="74">
        <v>1502.96</v>
      </c>
      <c r="J475" s="130"/>
    </row>
    <row r="476" spans="1:10" s="28" customFormat="1" ht="15" customHeight="1" x14ac:dyDescent="0.2">
      <c r="A476" s="75"/>
      <c r="B476" s="107"/>
      <c r="C476" s="131" t="s">
        <v>32</v>
      </c>
      <c r="D476" s="43" t="s">
        <v>14</v>
      </c>
      <c r="E476" s="43" t="s">
        <v>14</v>
      </c>
      <c r="F476" s="44" t="s">
        <v>33</v>
      </c>
      <c r="G476" s="125">
        <v>0</v>
      </c>
      <c r="H476" s="46">
        <v>0</v>
      </c>
      <c r="I476" s="74">
        <v>0</v>
      </c>
      <c r="J476" s="130"/>
    </row>
    <row r="477" spans="1:10" s="28" customFormat="1" ht="15" customHeight="1" x14ac:dyDescent="0.2">
      <c r="A477" s="75"/>
      <c r="B477" s="107"/>
      <c r="C477" s="131" t="s">
        <v>34</v>
      </c>
      <c r="D477" s="43" t="s">
        <v>14</v>
      </c>
      <c r="E477" s="43" t="s">
        <v>14</v>
      </c>
      <c r="F477" s="44" t="s">
        <v>35</v>
      </c>
      <c r="G477" s="125">
        <v>0</v>
      </c>
      <c r="H477" s="46">
        <v>771349</v>
      </c>
      <c r="I477" s="74">
        <v>675789.16</v>
      </c>
      <c r="J477" s="130"/>
    </row>
    <row r="478" spans="1:10" s="28" customFormat="1" ht="15" customHeight="1" x14ac:dyDescent="0.2">
      <c r="A478" s="75"/>
      <c r="B478" s="107"/>
      <c r="C478" s="131"/>
      <c r="D478" s="43"/>
      <c r="E478" s="43"/>
      <c r="F478" s="89" t="s">
        <v>26</v>
      </c>
      <c r="G478" s="125">
        <v>0</v>
      </c>
      <c r="H478" s="46">
        <v>771349</v>
      </c>
      <c r="I478" s="74">
        <v>675789.16</v>
      </c>
      <c r="J478" s="130"/>
    </row>
    <row r="479" spans="1:10" s="28" customFormat="1" ht="15" customHeight="1" x14ac:dyDescent="0.2">
      <c r="A479" s="75"/>
      <c r="B479" s="107"/>
      <c r="C479" s="131"/>
      <c r="D479" s="43"/>
      <c r="E479" s="43"/>
      <c r="F479" s="90" t="s">
        <v>27</v>
      </c>
      <c r="G479" s="125">
        <v>0</v>
      </c>
      <c r="H479" s="46">
        <v>0</v>
      </c>
      <c r="I479" s="74">
        <v>0</v>
      </c>
      <c r="J479" s="130"/>
    </row>
    <row r="480" spans="1:10" s="28" customFormat="1" ht="15" customHeight="1" x14ac:dyDescent="0.2">
      <c r="A480" s="75"/>
      <c r="B480" s="107"/>
      <c r="C480" s="131" t="s">
        <v>36</v>
      </c>
      <c r="D480" s="43" t="s">
        <v>14</v>
      </c>
      <c r="E480" s="43" t="s">
        <v>14</v>
      </c>
      <c r="F480" s="44" t="s">
        <v>37</v>
      </c>
      <c r="G480" s="125">
        <v>0</v>
      </c>
      <c r="H480" s="46">
        <v>0</v>
      </c>
      <c r="I480" s="74">
        <v>0</v>
      </c>
      <c r="J480" s="130"/>
    </row>
    <row r="481" spans="1:10" s="28" customFormat="1" ht="15" customHeight="1" x14ac:dyDescent="0.2">
      <c r="A481" s="75"/>
      <c r="B481" s="107"/>
      <c r="C481" s="131" t="s">
        <v>38</v>
      </c>
      <c r="D481" s="43" t="s">
        <v>14</v>
      </c>
      <c r="E481" s="43" t="s">
        <v>14</v>
      </c>
      <c r="F481" s="44" t="s">
        <v>39</v>
      </c>
      <c r="G481" s="125">
        <v>0</v>
      </c>
      <c r="H481" s="46">
        <v>0</v>
      </c>
      <c r="I481" s="74">
        <v>0</v>
      </c>
      <c r="J481" s="130"/>
    </row>
    <row r="482" spans="1:10" s="28" customFormat="1" ht="15" customHeight="1" x14ac:dyDescent="0.2">
      <c r="A482" s="75"/>
      <c r="B482" s="107"/>
      <c r="C482" s="131" t="s">
        <v>40</v>
      </c>
      <c r="D482" s="43" t="s">
        <v>14</v>
      </c>
      <c r="E482" s="43" t="s">
        <v>14</v>
      </c>
      <c r="F482" s="44" t="s">
        <v>41</v>
      </c>
      <c r="G482" s="125">
        <v>0</v>
      </c>
      <c r="H482" s="46">
        <v>0</v>
      </c>
      <c r="I482" s="74">
        <v>0</v>
      </c>
      <c r="J482" s="130"/>
    </row>
    <row r="483" spans="1:10" s="28" customFormat="1" ht="15" customHeight="1" x14ac:dyDescent="0.2">
      <c r="A483" s="75"/>
      <c r="B483" s="107"/>
      <c r="C483" s="131" t="s">
        <v>42</v>
      </c>
      <c r="D483" s="43" t="s">
        <v>14</v>
      </c>
      <c r="E483" s="43" t="s">
        <v>14</v>
      </c>
      <c r="F483" s="44" t="s">
        <v>43</v>
      </c>
      <c r="G483" s="125">
        <v>0</v>
      </c>
      <c r="H483" s="46">
        <v>0</v>
      </c>
      <c r="I483" s="74">
        <v>0</v>
      </c>
      <c r="J483" s="130"/>
    </row>
    <row r="484" spans="1:10" s="28" customFormat="1" ht="15" customHeight="1" x14ac:dyDescent="0.2">
      <c r="A484" s="75"/>
      <c r="B484" s="107"/>
      <c r="C484" s="131" t="s">
        <v>44</v>
      </c>
      <c r="D484" s="43" t="s">
        <v>14</v>
      </c>
      <c r="E484" s="43" t="s">
        <v>14</v>
      </c>
      <c r="F484" s="44" t="s">
        <v>45</v>
      </c>
      <c r="G484" s="125">
        <v>0</v>
      </c>
      <c r="H484" s="46">
        <v>1040</v>
      </c>
      <c r="I484" s="74">
        <v>605.87</v>
      </c>
      <c r="J484" s="130"/>
    </row>
    <row r="485" spans="1:10" s="28" customFormat="1" ht="15" customHeight="1" x14ac:dyDescent="0.2">
      <c r="A485" s="75"/>
      <c r="B485" s="107"/>
      <c r="C485" s="51" t="s">
        <v>46</v>
      </c>
      <c r="D485" s="52" t="s">
        <v>14</v>
      </c>
      <c r="E485" s="52" t="s">
        <v>14</v>
      </c>
      <c r="F485" s="53" t="s">
        <v>47</v>
      </c>
      <c r="G485" s="54">
        <v>0</v>
      </c>
      <c r="H485" s="55">
        <v>37208</v>
      </c>
      <c r="I485" s="73">
        <v>37204.51</v>
      </c>
      <c r="J485" s="130"/>
    </row>
    <row r="486" spans="1:10" s="28" customFormat="1" ht="15" customHeight="1" x14ac:dyDescent="0.2">
      <c r="A486" s="75"/>
      <c r="B486" s="148" t="s">
        <v>124</v>
      </c>
      <c r="C486" s="149"/>
      <c r="D486" s="149"/>
      <c r="E486" s="149"/>
      <c r="F486" s="150"/>
      <c r="G486" s="56">
        <f>+SUM(G466:G485)-G478-G479-G472-G473</f>
        <v>10985778</v>
      </c>
      <c r="H486" s="56">
        <f>+SUM(H466:H485)-H478-H479-H472-H473</f>
        <v>13465367</v>
      </c>
      <c r="I486" s="57">
        <f>+SUM(I466:I485)-I478-I479-I472-I473</f>
        <v>13339555.510000002</v>
      </c>
      <c r="J486" s="130"/>
    </row>
    <row r="487" spans="1:10" s="28" customFormat="1" ht="15" customHeight="1" x14ac:dyDescent="0.2">
      <c r="A487" s="75"/>
      <c r="B487" s="155" t="s">
        <v>125</v>
      </c>
      <c r="C487" s="129" t="s">
        <v>13</v>
      </c>
      <c r="D487" s="43" t="s">
        <v>14</v>
      </c>
      <c r="E487" s="43" t="s">
        <v>14</v>
      </c>
      <c r="F487" s="44" t="s">
        <v>15</v>
      </c>
      <c r="G487" s="113">
        <v>0</v>
      </c>
      <c r="H487" s="114">
        <v>0</v>
      </c>
      <c r="I487" s="71">
        <v>0</v>
      </c>
      <c r="J487" s="130"/>
    </row>
    <row r="488" spans="1:10" s="28" customFormat="1" ht="15" customHeight="1" x14ac:dyDescent="0.2">
      <c r="A488" s="75"/>
      <c r="B488" s="156"/>
      <c r="C488" s="129" t="s">
        <v>16</v>
      </c>
      <c r="D488" s="43" t="s">
        <v>14</v>
      </c>
      <c r="E488" s="43" t="s">
        <v>14</v>
      </c>
      <c r="F488" s="44" t="s">
        <v>17</v>
      </c>
      <c r="G488" s="125">
        <v>0</v>
      </c>
      <c r="H488" s="46">
        <v>0</v>
      </c>
      <c r="I488" s="74">
        <v>0</v>
      </c>
      <c r="J488" s="130"/>
    </row>
    <row r="489" spans="1:10" s="28" customFormat="1" ht="15" customHeight="1" x14ac:dyDescent="0.2">
      <c r="A489" s="75"/>
      <c r="B489" s="107"/>
      <c r="C489" s="131" t="s">
        <v>18</v>
      </c>
      <c r="D489" s="43" t="s">
        <v>14</v>
      </c>
      <c r="E489" s="43" t="s">
        <v>14</v>
      </c>
      <c r="F489" s="44" t="s">
        <v>19</v>
      </c>
      <c r="G489" s="125">
        <v>0</v>
      </c>
      <c r="H489" s="46">
        <v>0</v>
      </c>
      <c r="I489" s="74">
        <v>0</v>
      </c>
      <c r="J489" s="130"/>
    </row>
    <row r="490" spans="1:10" s="28" customFormat="1" ht="15" customHeight="1" x14ac:dyDescent="0.2">
      <c r="A490" s="75"/>
      <c r="B490" s="107"/>
      <c r="C490" s="131" t="s">
        <v>20</v>
      </c>
      <c r="D490" s="43" t="s">
        <v>14</v>
      </c>
      <c r="E490" s="43" t="s">
        <v>14</v>
      </c>
      <c r="F490" s="44" t="s">
        <v>21</v>
      </c>
      <c r="G490" s="125">
        <v>5850</v>
      </c>
      <c r="H490" s="46">
        <v>5850</v>
      </c>
      <c r="I490" s="74">
        <v>3923.9300000000003</v>
      </c>
      <c r="J490" s="130"/>
    </row>
    <row r="491" spans="1:10" s="28" customFormat="1" ht="15" customHeight="1" x14ac:dyDescent="0.2">
      <c r="A491" s="75"/>
      <c r="B491" s="107"/>
      <c r="C491" s="131" t="s">
        <v>22</v>
      </c>
      <c r="D491" s="43" t="s">
        <v>14</v>
      </c>
      <c r="E491" s="43" t="s">
        <v>14</v>
      </c>
      <c r="F491" s="44" t="s">
        <v>23</v>
      </c>
      <c r="G491" s="125">
        <v>0</v>
      </c>
      <c r="H491" s="46">
        <v>0</v>
      </c>
      <c r="I491" s="74">
        <v>0</v>
      </c>
      <c r="J491" s="130"/>
    </row>
    <row r="492" spans="1:10" s="28" customFormat="1" ht="15" customHeight="1" x14ac:dyDescent="0.2">
      <c r="A492" s="75"/>
      <c r="B492" s="107"/>
      <c r="C492" s="131" t="s">
        <v>24</v>
      </c>
      <c r="D492" s="43" t="s">
        <v>14</v>
      </c>
      <c r="E492" s="43" t="s">
        <v>14</v>
      </c>
      <c r="F492" s="44" t="s">
        <v>25</v>
      </c>
      <c r="G492" s="125">
        <v>5733345</v>
      </c>
      <c r="H492" s="46">
        <v>7655184</v>
      </c>
      <c r="I492" s="74">
        <v>7639112.5800000001</v>
      </c>
      <c r="J492" s="130"/>
    </row>
    <row r="493" spans="1:10" s="28" customFormat="1" ht="15" customHeight="1" x14ac:dyDescent="0.2">
      <c r="A493" s="75"/>
      <c r="B493" s="107"/>
      <c r="C493" s="131"/>
      <c r="D493" s="43"/>
      <c r="E493" s="43"/>
      <c r="F493" s="89" t="s">
        <v>26</v>
      </c>
      <c r="G493" s="125">
        <v>5733345</v>
      </c>
      <c r="H493" s="46">
        <v>7654534</v>
      </c>
      <c r="I493" s="74">
        <v>7638362.5800000001</v>
      </c>
      <c r="J493" s="130"/>
    </row>
    <row r="494" spans="1:10" s="28" customFormat="1" ht="15" customHeight="1" x14ac:dyDescent="0.2">
      <c r="A494" s="75"/>
      <c r="B494" s="107"/>
      <c r="C494" s="131"/>
      <c r="D494" s="43"/>
      <c r="E494" s="43"/>
      <c r="F494" s="90" t="s">
        <v>27</v>
      </c>
      <c r="G494" s="125">
        <v>0</v>
      </c>
      <c r="H494" s="46">
        <v>0</v>
      </c>
      <c r="I494" s="74">
        <v>0</v>
      </c>
      <c r="J494" s="130"/>
    </row>
    <row r="495" spans="1:10" s="28" customFormat="1" ht="15" customHeight="1" x14ac:dyDescent="0.2">
      <c r="A495" s="75"/>
      <c r="B495" s="107"/>
      <c r="C495" s="131" t="s">
        <v>28</v>
      </c>
      <c r="D495" s="43" t="s">
        <v>14</v>
      </c>
      <c r="E495" s="43" t="s">
        <v>14</v>
      </c>
      <c r="F495" s="44" t="s">
        <v>29</v>
      </c>
      <c r="G495" s="125">
        <v>138600</v>
      </c>
      <c r="H495" s="46">
        <v>140600</v>
      </c>
      <c r="I495" s="74">
        <v>112522.16</v>
      </c>
      <c r="J495" s="130"/>
    </row>
    <row r="496" spans="1:10" s="28" customFormat="1" ht="15" customHeight="1" x14ac:dyDescent="0.2">
      <c r="A496" s="75"/>
      <c r="B496" s="107"/>
      <c r="C496" s="131" t="s">
        <v>30</v>
      </c>
      <c r="D496" s="43" t="s">
        <v>14</v>
      </c>
      <c r="E496" s="43" t="s">
        <v>14</v>
      </c>
      <c r="F496" s="44" t="s">
        <v>31</v>
      </c>
      <c r="G496" s="125">
        <v>5000</v>
      </c>
      <c r="H496" s="46">
        <v>5000</v>
      </c>
      <c r="I496" s="74">
        <v>3120.93</v>
      </c>
      <c r="J496" s="130"/>
    </row>
    <row r="497" spans="1:10" s="28" customFormat="1" ht="15" customHeight="1" x14ac:dyDescent="0.2">
      <c r="A497" s="75"/>
      <c r="B497" s="107"/>
      <c r="C497" s="131" t="s">
        <v>32</v>
      </c>
      <c r="D497" s="43" t="s">
        <v>14</v>
      </c>
      <c r="E497" s="43" t="s">
        <v>14</v>
      </c>
      <c r="F497" s="44" t="s">
        <v>33</v>
      </c>
      <c r="G497" s="125">
        <v>0</v>
      </c>
      <c r="H497" s="46">
        <v>0</v>
      </c>
      <c r="I497" s="74">
        <v>0</v>
      </c>
      <c r="J497" s="130"/>
    </row>
    <row r="498" spans="1:10" s="28" customFormat="1" ht="15" customHeight="1" x14ac:dyDescent="0.2">
      <c r="A498" s="75"/>
      <c r="B498" s="107"/>
      <c r="C498" s="131" t="s">
        <v>34</v>
      </c>
      <c r="D498" s="43" t="s">
        <v>14</v>
      </c>
      <c r="E498" s="43" t="s">
        <v>14</v>
      </c>
      <c r="F498" s="44" t="s">
        <v>35</v>
      </c>
      <c r="G498" s="125">
        <v>0</v>
      </c>
      <c r="H498" s="46">
        <v>726393</v>
      </c>
      <c r="I498" s="74">
        <v>600570.34</v>
      </c>
      <c r="J498" s="130"/>
    </row>
    <row r="499" spans="1:10" s="28" customFormat="1" ht="15" customHeight="1" x14ac:dyDescent="0.2">
      <c r="A499" s="75"/>
      <c r="B499" s="107"/>
      <c r="C499" s="131"/>
      <c r="D499" s="43"/>
      <c r="E499" s="43"/>
      <c r="F499" s="89" t="s">
        <v>26</v>
      </c>
      <c r="G499" s="125">
        <v>0</v>
      </c>
      <c r="H499" s="46">
        <v>726393</v>
      </c>
      <c r="I499" s="74">
        <v>600570.34</v>
      </c>
      <c r="J499" s="130"/>
    </row>
    <row r="500" spans="1:10" s="28" customFormat="1" ht="15" customHeight="1" x14ac:dyDescent="0.2">
      <c r="A500" s="75"/>
      <c r="B500" s="107"/>
      <c r="C500" s="131"/>
      <c r="D500" s="43"/>
      <c r="E500" s="43"/>
      <c r="F500" s="90" t="s">
        <v>27</v>
      </c>
      <c r="G500" s="125">
        <v>0</v>
      </c>
      <c r="H500" s="46">
        <v>0</v>
      </c>
      <c r="I500" s="74">
        <v>0</v>
      </c>
      <c r="J500" s="130"/>
    </row>
    <row r="501" spans="1:10" s="28" customFormat="1" ht="15" customHeight="1" x14ac:dyDescent="0.2">
      <c r="A501" s="75"/>
      <c r="B501" s="107"/>
      <c r="C501" s="131" t="s">
        <v>36</v>
      </c>
      <c r="D501" s="43" t="s">
        <v>14</v>
      </c>
      <c r="E501" s="43" t="s">
        <v>14</v>
      </c>
      <c r="F501" s="44" t="s">
        <v>37</v>
      </c>
      <c r="G501" s="125">
        <v>0</v>
      </c>
      <c r="H501" s="46">
        <v>0</v>
      </c>
      <c r="I501" s="74">
        <v>0</v>
      </c>
      <c r="J501" s="130"/>
    </row>
    <row r="502" spans="1:10" s="28" customFormat="1" ht="15" customHeight="1" x14ac:dyDescent="0.2">
      <c r="A502" s="75"/>
      <c r="B502" s="107"/>
      <c r="C502" s="131" t="s">
        <v>38</v>
      </c>
      <c r="D502" s="43" t="s">
        <v>14</v>
      </c>
      <c r="E502" s="43" t="s">
        <v>14</v>
      </c>
      <c r="F502" s="44" t="s">
        <v>39</v>
      </c>
      <c r="G502" s="125">
        <v>0</v>
      </c>
      <c r="H502" s="46">
        <v>0</v>
      </c>
      <c r="I502" s="74">
        <v>0</v>
      </c>
      <c r="J502" s="130"/>
    </row>
    <row r="503" spans="1:10" s="28" customFormat="1" ht="15" customHeight="1" x14ac:dyDescent="0.2">
      <c r="A503" s="75"/>
      <c r="B503" s="107"/>
      <c r="C503" s="131" t="s">
        <v>40</v>
      </c>
      <c r="D503" s="43" t="s">
        <v>14</v>
      </c>
      <c r="E503" s="43" t="s">
        <v>14</v>
      </c>
      <c r="F503" s="44" t="s">
        <v>41</v>
      </c>
      <c r="G503" s="125">
        <v>0</v>
      </c>
      <c r="H503" s="46">
        <v>0</v>
      </c>
      <c r="I503" s="74">
        <v>0</v>
      </c>
      <c r="J503" s="130"/>
    </row>
    <row r="504" spans="1:10" s="28" customFormat="1" ht="15" customHeight="1" x14ac:dyDescent="0.2">
      <c r="A504" s="75"/>
      <c r="B504" s="107"/>
      <c r="C504" s="131" t="s">
        <v>42</v>
      </c>
      <c r="D504" s="43" t="s">
        <v>14</v>
      </c>
      <c r="E504" s="43" t="s">
        <v>14</v>
      </c>
      <c r="F504" s="44" t="s">
        <v>43</v>
      </c>
      <c r="G504" s="125">
        <v>0</v>
      </c>
      <c r="H504" s="46">
        <v>0</v>
      </c>
      <c r="I504" s="74">
        <v>0</v>
      </c>
      <c r="J504" s="130"/>
    </row>
    <row r="505" spans="1:10" s="28" customFormat="1" ht="15" customHeight="1" x14ac:dyDescent="0.2">
      <c r="A505" s="75"/>
      <c r="B505" s="107"/>
      <c r="C505" s="131" t="s">
        <v>44</v>
      </c>
      <c r="D505" s="43" t="s">
        <v>14</v>
      </c>
      <c r="E505" s="43" t="s">
        <v>14</v>
      </c>
      <c r="F505" s="44" t="s">
        <v>45</v>
      </c>
      <c r="G505" s="125">
        <v>0</v>
      </c>
      <c r="H505" s="46">
        <v>2175</v>
      </c>
      <c r="I505" s="74">
        <v>2174.6</v>
      </c>
      <c r="J505" s="130"/>
    </row>
    <row r="506" spans="1:10" s="28" customFormat="1" ht="15" customHeight="1" x14ac:dyDescent="0.2">
      <c r="A506" s="75"/>
      <c r="B506" s="107"/>
      <c r="C506" s="51" t="s">
        <v>46</v>
      </c>
      <c r="D506" s="52" t="s">
        <v>14</v>
      </c>
      <c r="E506" s="52" t="s">
        <v>14</v>
      </c>
      <c r="F506" s="53" t="s">
        <v>47</v>
      </c>
      <c r="G506" s="54">
        <v>0</v>
      </c>
      <c r="H506" s="55">
        <v>35600</v>
      </c>
      <c r="I506" s="73">
        <v>35596.06</v>
      </c>
      <c r="J506" s="130"/>
    </row>
    <row r="507" spans="1:10" s="28" customFormat="1" ht="15" customHeight="1" x14ac:dyDescent="0.2">
      <c r="A507" s="75"/>
      <c r="B507" s="148" t="s">
        <v>126</v>
      </c>
      <c r="C507" s="149"/>
      <c r="D507" s="149"/>
      <c r="E507" s="149"/>
      <c r="F507" s="150"/>
      <c r="G507" s="56">
        <f>+SUM(G487:G506)-G499-G500-G493-G494</f>
        <v>5882795</v>
      </c>
      <c r="H507" s="56">
        <f>+SUM(H487:H506)-H499-H500-H493-H494</f>
        <v>8570802</v>
      </c>
      <c r="I507" s="57">
        <f>+SUM(I487:I506)-I499-I500-I493-I494</f>
        <v>8397020.5999999996</v>
      </c>
      <c r="J507" s="130"/>
    </row>
    <row r="508" spans="1:10" s="28" customFormat="1" ht="15" customHeight="1" x14ac:dyDescent="0.2">
      <c r="A508" s="75"/>
      <c r="B508" s="155" t="s">
        <v>127</v>
      </c>
      <c r="C508" s="129" t="s">
        <v>13</v>
      </c>
      <c r="D508" s="43" t="s">
        <v>14</v>
      </c>
      <c r="E508" s="43" t="s">
        <v>14</v>
      </c>
      <c r="F508" s="44" t="s">
        <v>15</v>
      </c>
      <c r="G508" s="113">
        <v>0</v>
      </c>
      <c r="H508" s="114">
        <v>0</v>
      </c>
      <c r="I508" s="71">
        <v>0</v>
      </c>
      <c r="J508" s="130"/>
    </row>
    <row r="509" spans="1:10" s="28" customFormat="1" ht="15" customHeight="1" x14ac:dyDescent="0.2">
      <c r="A509" s="75"/>
      <c r="B509" s="156"/>
      <c r="C509" s="129" t="s">
        <v>16</v>
      </c>
      <c r="D509" s="43" t="s">
        <v>14</v>
      </c>
      <c r="E509" s="43" t="s">
        <v>14</v>
      </c>
      <c r="F509" s="44" t="s">
        <v>17</v>
      </c>
      <c r="G509" s="125">
        <v>0</v>
      </c>
      <c r="H509" s="46">
        <v>0</v>
      </c>
      <c r="I509" s="74">
        <v>0</v>
      </c>
      <c r="J509" s="130"/>
    </row>
    <row r="510" spans="1:10" s="28" customFormat="1" ht="15" customHeight="1" x14ac:dyDescent="0.2">
      <c r="A510" s="75"/>
      <c r="B510" s="107"/>
      <c r="C510" s="131" t="s">
        <v>18</v>
      </c>
      <c r="D510" s="43" t="s">
        <v>14</v>
      </c>
      <c r="E510" s="43" t="s">
        <v>14</v>
      </c>
      <c r="F510" s="44" t="s">
        <v>19</v>
      </c>
      <c r="G510" s="125">
        <v>0</v>
      </c>
      <c r="H510" s="46">
        <v>0</v>
      </c>
      <c r="I510" s="74">
        <v>0</v>
      </c>
      <c r="J510" s="130"/>
    </row>
    <row r="511" spans="1:10" s="28" customFormat="1" ht="15" customHeight="1" x14ac:dyDescent="0.2">
      <c r="A511" s="75"/>
      <c r="B511" s="107"/>
      <c r="C511" s="131" t="s">
        <v>20</v>
      </c>
      <c r="D511" s="43" t="s">
        <v>14</v>
      </c>
      <c r="E511" s="43" t="s">
        <v>14</v>
      </c>
      <c r="F511" s="44" t="s">
        <v>21</v>
      </c>
      <c r="G511" s="125">
        <v>5864</v>
      </c>
      <c r="H511" s="46">
        <v>5864</v>
      </c>
      <c r="I511" s="74">
        <v>2415.41</v>
      </c>
      <c r="J511" s="130"/>
    </row>
    <row r="512" spans="1:10" s="28" customFormat="1" ht="15" customHeight="1" x14ac:dyDescent="0.2">
      <c r="A512" s="75"/>
      <c r="B512" s="107"/>
      <c r="C512" s="131" t="s">
        <v>22</v>
      </c>
      <c r="D512" s="43" t="s">
        <v>14</v>
      </c>
      <c r="E512" s="43" t="s">
        <v>14</v>
      </c>
      <c r="F512" s="44" t="s">
        <v>23</v>
      </c>
      <c r="G512" s="125">
        <v>0</v>
      </c>
      <c r="H512" s="46">
        <v>0</v>
      </c>
      <c r="I512" s="74">
        <v>0</v>
      </c>
      <c r="J512" s="130"/>
    </row>
    <row r="513" spans="1:10" s="28" customFormat="1" ht="15" customHeight="1" x14ac:dyDescent="0.2">
      <c r="A513" s="75"/>
      <c r="B513" s="107"/>
      <c r="C513" s="131" t="s">
        <v>24</v>
      </c>
      <c r="D513" s="43" t="s">
        <v>14</v>
      </c>
      <c r="E513" s="43" t="s">
        <v>14</v>
      </c>
      <c r="F513" s="44" t="s">
        <v>25</v>
      </c>
      <c r="G513" s="125">
        <v>6408475</v>
      </c>
      <c r="H513" s="46">
        <v>7192852</v>
      </c>
      <c r="I513" s="74">
        <v>7183799.0599999996</v>
      </c>
      <c r="J513" s="130"/>
    </row>
    <row r="514" spans="1:10" s="28" customFormat="1" ht="15" customHeight="1" x14ac:dyDescent="0.2">
      <c r="A514" s="75"/>
      <c r="B514" s="107"/>
      <c r="C514" s="131"/>
      <c r="D514" s="43"/>
      <c r="E514" s="43"/>
      <c r="F514" s="89" t="s">
        <v>26</v>
      </c>
      <c r="G514" s="125">
        <v>6407975</v>
      </c>
      <c r="H514" s="46">
        <v>7192352</v>
      </c>
      <c r="I514" s="74">
        <v>7183799.0599999996</v>
      </c>
      <c r="J514" s="130"/>
    </row>
    <row r="515" spans="1:10" s="28" customFormat="1" ht="15" customHeight="1" x14ac:dyDescent="0.2">
      <c r="A515" s="75"/>
      <c r="B515" s="107"/>
      <c r="C515" s="131"/>
      <c r="D515" s="43"/>
      <c r="E515" s="43"/>
      <c r="F515" s="90" t="s">
        <v>27</v>
      </c>
      <c r="G515" s="125">
        <v>0</v>
      </c>
      <c r="H515" s="46">
        <v>0</v>
      </c>
      <c r="I515" s="74">
        <v>0</v>
      </c>
      <c r="J515" s="130"/>
    </row>
    <row r="516" spans="1:10" s="28" customFormat="1" ht="15" customHeight="1" x14ac:dyDescent="0.2">
      <c r="A516" s="75"/>
      <c r="B516" s="107"/>
      <c r="C516" s="131" t="s">
        <v>28</v>
      </c>
      <c r="D516" s="43" t="s">
        <v>14</v>
      </c>
      <c r="E516" s="43" t="s">
        <v>14</v>
      </c>
      <c r="F516" s="44" t="s">
        <v>29</v>
      </c>
      <c r="G516" s="125">
        <v>96000</v>
      </c>
      <c r="H516" s="46">
        <v>125066</v>
      </c>
      <c r="I516" s="74">
        <v>95647.95</v>
      </c>
      <c r="J516" s="130"/>
    </row>
    <row r="517" spans="1:10" s="28" customFormat="1" ht="15" customHeight="1" x14ac:dyDescent="0.2">
      <c r="A517" s="75"/>
      <c r="B517" s="107"/>
      <c r="C517" s="131" t="s">
        <v>30</v>
      </c>
      <c r="D517" s="43" t="s">
        <v>14</v>
      </c>
      <c r="E517" s="43" t="s">
        <v>14</v>
      </c>
      <c r="F517" s="44" t="s">
        <v>31</v>
      </c>
      <c r="G517" s="125">
        <v>1500</v>
      </c>
      <c r="H517" s="46">
        <v>1500</v>
      </c>
      <c r="I517" s="74">
        <v>771.94</v>
      </c>
      <c r="J517" s="130"/>
    </row>
    <row r="518" spans="1:10" s="28" customFormat="1" ht="15" customHeight="1" x14ac:dyDescent="0.2">
      <c r="A518" s="75"/>
      <c r="B518" s="107"/>
      <c r="C518" s="131" t="s">
        <v>32</v>
      </c>
      <c r="D518" s="43" t="s">
        <v>14</v>
      </c>
      <c r="E518" s="43" t="s">
        <v>14</v>
      </c>
      <c r="F518" s="44" t="s">
        <v>33</v>
      </c>
      <c r="G518" s="125">
        <v>0</v>
      </c>
      <c r="H518" s="46">
        <v>0</v>
      </c>
      <c r="I518" s="74">
        <v>0</v>
      </c>
      <c r="J518" s="130"/>
    </row>
    <row r="519" spans="1:10" s="28" customFormat="1" ht="15" customHeight="1" x14ac:dyDescent="0.2">
      <c r="A519" s="75"/>
      <c r="B519" s="107"/>
      <c r="C519" s="131" t="s">
        <v>34</v>
      </c>
      <c r="D519" s="43" t="s">
        <v>14</v>
      </c>
      <c r="E519" s="43" t="s">
        <v>14</v>
      </c>
      <c r="F519" s="44" t="s">
        <v>35</v>
      </c>
      <c r="G519" s="125">
        <v>0</v>
      </c>
      <c r="H519" s="46">
        <v>371255</v>
      </c>
      <c r="I519" s="74">
        <v>315286.40000000002</v>
      </c>
      <c r="J519" s="130"/>
    </row>
    <row r="520" spans="1:10" s="28" customFormat="1" ht="15" customHeight="1" x14ac:dyDescent="0.2">
      <c r="A520" s="75"/>
      <c r="B520" s="107"/>
      <c r="C520" s="131"/>
      <c r="D520" s="43"/>
      <c r="E520" s="43"/>
      <c r="F520" s="89" t="s">
        <v>26</v>
      </c>
      <c r="G520" s="125">
        <v>0</v>
      </c>
      <c r="H520" s="46">
        <v>371255</v>
      </c>
      <c r="I520" s="74">
        <v>315286.40000000002</v>
      </c>
      <c r="J520" s="130"/>
    </row>
    <row r="521" spans="1:10" s="28" customFormat="1" ht="15" customHeight="1" x14ac:dyDescent="0.2">
      <c r="A521" s="75"/>
      <c r="B521" s="107"/>
      <c r="C521" s="131"/>
      <c r="D521" s="43"/>
      <c r="E521" s="43"/>
      <c r="F521" s="90" t="s">
        <v>27</v>
      </c>
      <c r="G521" s="125">
        <v>0</v>
      </c>
      <c r="H521" s="46">
        <v>0</v>
      </c>
      <c r="I521" s="74">
        <v>0</v>
      </c>
      <c r="J521" s="130"/>
    </row>
    <row r="522" spans="1:10" s="28" customFormat="1" ht="15" customHeight="1" x14ac:dyDescent="0.2">
      <c r="A522" s="75"/>
      <c r="B522" s="107"/>
      <c r="C522" s="131" t="s">
        <v>36</v>
      </c>
      <c r="D522" s="43" t="s">
        <v>14</v>
      </c>
      <c r="E522" s="43" t="s">
        <v>14</v>
      </c>
      <c r="F522" s="44" t="s">
        <v>37</v>
      </c>
      <c r="G522" s="125">
        <v>0</v>
      </c>
      <c r="H522" s="46">
        <v>0</v>
      </c>
      <c r="I522" s="74">
        <v>0</v>
      </c>
      <c r="J522" s="130"/>
    </row>
    <row r="523" spans="1:10" s="28" customFormat="1" ht="15" customHeight="1" x14ac:dyDescent="0.2">
      <c r="A523" s="75"/>
      <c r="B523" s="107"/>
      <c r="C523" s="131" t="s">
        <v>38</v>
      </c>
      <c r="D523" s="43" t="s">
        <v>14</v>
      </c>
      <c r="E523" s="43" t="s">
        <v>14</v>
      </c>
      <c r="F523" s="44" t="s">
        <v>39</v>
      </c>
      <c r="G523" s="125">
        <v>0</v>
      </c>
      <c r="H523" s="46">
        <v>0</v>
      </c>
      <c r="I523" s="74">
        <v>0</v>
      </c>
      <c r="J523" s="130"/>
    </row>
    <row r="524" spans="1:10" s="28" customFormat="1" ht="15" customHeight="1" x14ac:dyDescent="0.2">
      <c r="A524" s="75"/>
      <c r="B524" s="107"/>
      <c r="C524" s="131" t="s">
        <v>40</v>
      </c>
      <c r="D524" s="43" t="s">
        <v>14</v>
      </c>
      <c r="E524" s="43" t="s">
        <v>14</v>
      </c>
      <c r="F524" s="44" t="s">
        <v>41</v>
      </c>
      <c r="G524" s="125">
        <v>0</v>
      </c>
      <c r="H524" s="46">
        <v>0</v>
      </c>
      <c r="I524" s="74">
        <v>0</v>
      </c>
      <c r="J524" s="130"/>
    </row>
    <row r="525" spans="1:10" s="28" customFormat="1" ht="15" customHeight="1" x14ac:dyDescent="0.2">
      <c r="A525" s="75"/>
      <c r="B525" s="107"/>
      <c r="C525" s="131" t="s">
        <v>42</v>
      </c>
      <c r="D525" s="43" t="s">
        <v>14</v>
      </c>
      <c r="E525" s="43" t="s">
        <v>14</v>
      </c>
      <c r="F525" s="44" t="s">
        <v>43</v>
      </c>
      <c r="G525" s="125">
        <v>0</v>
      </c>
      <c r="H525" s="46">
        <v>0</v>
      </c>
      <c r="I525" s="74">
        <v>0</v>
      </c>
      <c r="J525" s="130"/>
    </row>
    <row r="526" spans="1:10" s="28" customFormat="1" ht="15" customHeight="1" x14ac:dyDescent="0.2">
      <c r="A526" s="75"/>
      <c r="B526" s="107"/>
      <c r="C526" s="131" t="s">
        <v>44</v>
      </c>
      <c r="D526" s="43" t="s">
        <v>14</v>
      </c>
      <c r="E526" s="43" t="s">
        <v>14</v>
      </c>
      <c r="F526" s="44" t="s">
        <v>45</v>
      </c>
      <c r="G526" s="125">
        <v>0</v>
      </c>
      <c r="H526" s="46">
        <v>1456</v>
      </c>
      <c r="I526" s="74">
        <v>1455.41</v>
      </c>
      <c r="J526" s="130"/>
    </row>
    <row r="527" spans="1:10" s="28" customFormat="1" ht="15" customHeight="1" x14ac:dyDescent="0.2">
      <c r="A527" s="75"/>
      <c r="B527" s="107"/>
      <c r="C527" s="51" t="s">
        <v>46</v>
      </c>
      <c r="D527" s="52" t="s">
        <v>14</v>
      </c>
      <c r="E527" s="52" t="s">
        <v>14</v>
      </c>
      <c r="F527" s="53" t="s">
        <v>47</v>
      </c>
      <c r="G527" s="54">
        <v>0</v>
      </c>
      <c r="H527" s="55">
        <v>33957</v>
      </c>
      <c r="I527" s="73">
        <v>33956.160000000003</v>
      </c>
      <c r="J527" s="130"/>
    </row>
    <row r="528" spans="1:10" s="28" customFormat="1" ht="15" customHeight="1" x14ac:dyDescent="0.2">
      <c r="A528" s="75"/>
      <c r="B528" s="148" t="s">
        <v>128</v>
      </c>
      <c r="C528" s="149"/>
      <c r="D528" s="149"/>
      <c r="E528" s="149"/>
      <c r="F528" s="150"/>
      <c r="G528" s="56">
        <f>+SUM(G508:G527)-G520-G521-G514-G515</f>
        <v>6511839</v>
      </c>
      <c r="H528" s="56">
        <f>+SUM(H508:H527)-H520-H521-H514-H515</f>
        <v>7731950</v>
      </c>
      <c r="I528" s="57">
        <f>+SUM(I508:I527)-I520-I521-I514-I515</f>
        <v>7633332.3299999991</v>
      </c>
      <c r="J528" s="130"/>
    </row>
    <row r="529" spans="1:10" s="28" customFormat="1" ht="15" customHeight="1" x14ac:dyDescent="0.2">
      <c r="A529" s="75"/>
      <c r="B529" s="155" t="s">
        <v>129</v>
      </c>
      <c r="C529" s="129" t="s">
        <v>13</v>
      </c>
      <c r="D529" s="43" t="s">
        <v>14</v>
      </c>
      <c r="E529" s="43" t="s">
        <v>14</v>
      </c>
      <c r="F529" s="44" t="s">
        <v>15</v>
      </c>
      <c r="G529" s="113">
        <v>0</v>
      </c>
      <c r="H529" s="114">
        <v>0</v>
      </c>
      <c r="I529" s="71">
        <v>0</v>
      </c>
      <c r="J529" s="130"/>
    </row>
    <row r="530" spans="1:10" s="28" customFormat="1" ht="15" customHeight="1" x14ac:dyDescent="0.2">
      <c r="A530" s="75"/>
      <c r="B530" s="156"/>
      <c r="C530" s="129" t="s">
        <v>16</v>
      </c>
      <c r="D530" s="43" t="s">
        <v>14</v>
      </c>
      <c r="E530" s="43" t="s">
        <v>14</v>
      </c>
      <c r="F530" s="44" t="s">
        <v>17</v>
      </c>
      <c r="G530" s="125">
        <v>0</v>
      </c>
      <c r="H530" s="46">
        <v>0</v>
      </c>
      <c r="I530" s="74">
        <v>0</v>
      </c>
      <c r="J530" s="130"/>
    </row>
    <row r="531" spans="1:10" s="28" customFormat="1" ht="15" customHeight="1" x14ac:dyDescent="0.2">
      <c r="A531" s="75"/>
      <c r="B531" s="156"/>
      <c r="C531" s="131" t="s">
        <v>18</v>
      </c>
      <c r="D531" s="43" t="s">
        <v>14</v>
      </c>
      <c r="E531" s="43" t="s">
        <v>14</v>
      </c>
      <c r="F531" s="44" t="s">
        <v>19</v>
      </c>
      <c r="G531" s="125">
        <v>0</v>
      </c>
      <c r="H531" s="46">
        <v>0</v>
      </c>
      <c r="I531" s="74">
        <v>0</v>
      </c>
      <c r="J531" s="130"/>
    </row>
    <row r="532" spans="1:10" s="28" customFormat="1" ht="15" customHeight="1" x14ac:dyDescent="0.2">
      <c r="A532" s="75"/>
      <c r="B532" s="107"/>
      <c r="C532" s="131" t="s">
        <v>20</v>
      </c>
      <c r="D532" s="43" t="s">
        <v>14</v>
      </c>
      <c r="E532" s="43" t="s">
        <v>14</v>
      </c>
      <c r="F532" s="44" t="s">
        <v>21</v>
      </c>
      <c r="G532" s="125">
        <v>7500</v>
      </c>
      <c r="H532" s="46">
        <v>7500</v>
      </c>
      <c r="I532" s="74">
        <v>3889.03</v>
      </c>
      <c r="J532" s="130"/>
    </row>
    <row r="533" spans="1:10" s="28" customFormat="1" ht="15" customHeight="1" x14ac:dyDescent="0.2">
      <c r="A533" s="75"/>
      <c r="B533" s="107"/>
      <c r="C533" s="131" t="s">
        <v>22</v>
      </c>
      <c r="D533" s="43" t="s">
        <v>14</v>
      </c>
      <c r="E533" s="43" t="s">
        <v>14</v>
      </c>
      <c r="F533" s="44" t="s">
        <v>23</v>
      </c>
      <c r="G533" s="125">
        <v>0</v>
      </c>
      <c r="H533" s="46">
        <v>0</v>
      </c>
      <c r="I533" s="74">
        <v>0</v>
      </c>
      <c r="J533" s="130"/>
    </row>
    <row r="534" spans="1:10" s="28" customFormat="1" ht="15" customHeight="1" x14ac:dyDescent="0.2">
      <c r="A534" s="75"/>
      <c r="B534" s="107"/>
      <c r="C534" s="131" t="s">
        <v>24</v>
      </c>
      <c r="D534" s="43" t="s">
        <v>14</v>
      </c>
      <c r="E534" s="43" t="s">
        <v>14</v>
      </c>
      <c r="F534" s="44" t="s">
        <v>25</v>
      </c>
      <c r="G534" s="125">
        <v>7651179</v>
      </c>
      <c r="H534" s="46">
        <v>8305388</v>
      </c>
      <c r="I534" s="74">
        <v>8288379.5500000007</v>
      </c>
      <c r="J534" s="130"/>
    </row>
    <row r="535" spans="1:10" s="28" customFormat="1" ht="15" customHeight="1" x14ac:dyDescent="0.2">
      <c r="A535" s="75"/>
      <c r="B535" s="107"/>
      <c r="C535" s="131"/>
      <c r="D535" s="43"/>
      <c r="E535" s="43"/>
      <c r="F535" s="89" t="s">
        <v>26</v>
      </c>
      <c r="G535" s="125">
        <v>7651179</v>
      </c>
      <c r="H535" s="46">
        <v>8228134</v>
      </c>
      <c r="I535" s="74">
        <v>8211128.6100000003</v>
      </c>
      <c r="J535" s="130"/>
    </row>
    <row r="536" spans="1:10" s="28" customFormat="1" ht="15" customHeight="1" x14ac:dyDescent="0.2">
      <c r="A536" s="75"/>
      <c r="B536" s="107"/>
      <c r="C536" s="131"/>
      <c r="D536" s="43"/>
      <c r="E536" s="43"/>
      <c r="F536" s="90" t="s">
        <v>27</v>
      </c>
      <c r="G536" s="125">
        <v>0</v>
      </c>
      <c r="H536" s="46">
        <v>0</v>
      </c>
      <c r="I536" s="74">
        <v>0</v>
      </c>
      <c r="J536" s="130"/>
    </row>
    <row r="537" spans="1:10" s="28" customFormat="1" ht="15" customHeight="1" x14ac:dyDescent="0.2">
      <c r="A537" s="75"/>
      <c r="B537" s="107"/>
      <c r="C537" s="131" t="s">
        <v>28</v>
      </c>
      <c r="D537" s="43" t="s">
        <v>14</v>
      </c>
      <c r="E537" s="43" t="s">
        <v>14</v>
      </c>
      <c r="F537" s="44" t="s">
        <v>29</v>
      </c>
      <c r="G537" s="125">
        <v>123300</v>
      </c>
      <c r="H537" s="46">
        <v>123300</v>
      </c>
      <c r="I537" s="74">
        <v>100976.98999999999</v>
      </c>
      <c r="J537" s="130"/>
    </row>
    <row r="538" spans="1:10" s="28" customFormat="1" ht="15" customHeight="1" x14ac:dyDescent="0.2">
      <c r="A538" s="75"/>
      <c r="B538" s="107"/>
      <c r="C538" s="131" t="s">
        <v>30</v>
      </c>
      <c r="D538" s="43" t="s">
        <v>14</v>
      </c>
      <c r="E538" s="43" t="s">
        <v>14</v>
      </c>
      <c r="F538" s="44" t="s">
        <v>31</v>
      </c>
      <c r="G538" s="125">
        <v>4500</v>
      </c>
      <c r="H538" s="46">
        <v>4500</v>
      </c>
      <c r="I538" s="74">
        <v>530</v>
      </c>
      <c r="J538" s="130"/>
    </row>
    <row r="539" spans="1:10" s="28" customFormat="1" ht="15" customHeight="1" x14ac:dyDescent="0.2">
      <c r="A539" s="75"/>
      <c r="B539" s="107"/>
      <c r="C539" s="131" t="s">
        <v>32</v>
      </c>
      <c r="D539" s="43" t="s">
        <v>14</v>
      </c>
      <c r="E539" s="43" t="s">
        <v>14</v>
      </c>
      <c r="F539" s="44" t="s">
        <v>33</v>
      </c>
      <c r="G539" s="125">
        <v>0</v>
      </c>
      <c r="H539" s="46">
        <v>0</v>
      </c>
      <c r="I539" s="74">
        <v>0</v>
      </c>
      <c r="J539" s="130"/>
    </row>
    <row r="540" spans="1:10" s="28" customFormat="1" ht="15" customHeight="1" x14ac:dyDescent="0.2">
      <c r="A540" s="75"/>
      <c r="B540" s="107"/>
      <c r="C540" s="131" t="s">
        <v>34</v>
      </c>
      <c r="D540" s="43" t="s">
        <v>14</v>
      </c>
      <c r="E540" s="43" t="s">
        <v>14</v>
      </c>
      <c r="F540" s="44" t="s">
        <v>35</v>
      </c>
      <c r="G540" s="125">
        <v>0</v>
      </c>
      <c r="H540" s="46">
        <v>482110</v>
      </c>
      <c r="I540" s="74">
        <v>414701.97</v>
      </c>
      <c r="J540" s="130"/>
    </row>
    <row r="541" spans="1:10" s="28" customFormat="1" ht="15" customHeight="1" x14ac:dyDescent="0.2">
      <c r="A541" s="75"/>
      <c r="B541" s="107"/>
      <c r="C541" s="131"/>
      <c r="D541" s="43"/>
      <c r="E541" s="43"/>
      <c r="F541" s="89" t="s">
        <v>26</v>
      </c>
      <c r="G541" s="125">
        <v>0</v>
      </c>
      <c r="H541" s="46">
        <v>440610</v>
      </c>
      <c r="I541" s="74">
        <v>395016.37</v>
      </c>
      <c r="J541" s="130"/>
    </row>
    <row r="542" spans="1:10" s="28" customFormat="1" ht="15" customHeight="1" x14ac:dyDescent="0.2">
      <c r="A542" s="75"/>
      <c r="B542" s="107"/>
      <c r="C542" s="131"/>
      <c r="D542" s="43"/>
      <c r="E542" s="43"/>
      <c r="F542" s="90" t="s">
        <v>27</v>
      </c>
      <c r="G542" s="125">
        <v>0</v>
      </c>
      <c r="H542" s="46">
        <v>41500</v>
      </c>
      <c r="I542" s="74">
        <v>19685.599999999999</v>
      </c>
      <c r="J542" s="130"/>
    </row>
    <row r="543" spans="1:10" s="28" customFormat="1" ht="15" customHeight="1" x14ac:dyDescent="0.2">
      <c r="A543" s="75"/>
      <c r="B543" s="107"/>
      <c r="C543" s="131" t="s">
        <v>36</v>
      </c>
      <c r="D543" s="43" t="s">
        <v>14</v>
      </c>
      <c r="E543" s="43" t="s">
        <v>14</v>
      </c>
      <c r="F543" s="44" t="s">
        <v>37</v>
      </c>
      <c r="G543" s="125">
        <v>0</v>
      </c>
      <c r="H543" s="46">
        <v>0</v>
      </c>
      <c r="I543" s="74">
        <v>0</v>
      </c>
      <c r="J543" s="130"/>
    </row>
    <row r="544" spans="1:10" s="28" customFormat="1" ht="15" customHeight="1" x14ac:dyDescent="0.2">
      <c r="A544" s="75"/>
      <c r="B544" s="107"/>
      <c r="C544" s="131" t="s">
        <v>38</v>
      </c>
      <c r="D544" s="43" t="s">
        <v>14</v>
      </c>
      <c r="E544" s="43" t="s">
        <v>14</v>
      </c>
      <c r="F544" s="44" t="s">
        <v>39</v>
      </c>
      <c r="G544" s="125">
        <v>0</v>
      </c>
      <c r="H544" s="46">
        <v>0</v>
      </c>
      <c r="I544" s="74">
        <v>0</v>
      </c>
      <c r="J544" s="130"/>
    </row>
    <row r="545" spans="1:10" s="28" customFormat="1" ht="15" customHeight="1" x14ac:dyDescent="0.2">
      <c r="A545" s="75"/>
      <c r="B545" s="107"/>
      <c r="C545" s="131" t="s">
        <v>40</v>
      </c>
      <c r="D545" s="43" t="s">
        <v>14</v>
      </c>
      <c r="E545" s="43" t="s">
        <v>14</v>
      </c>
      <c r="F545" s="44" t="s">
        <v>41</v>
      </c>
      <c r="G545" s="125">
        <v>0</v>
      </c>
      <c r="H545" s="46">
        <v>0</v>
      </c>
      <c r="I545" s="74">
        <v>0</v>
      </c>
      <c r="J545" s="130"/>
    </row>
    <row r="546" spans="1:10" s="28" customFormat="1" ht="15" customHeight="1" x14ac:dyDescent="0.2">
      <c r="A546" s="75"/>
      <c r="B546" s="107"/>
      <c r="C546" s="131" t="s">
        <v>42</v>
      </c>
      <c r="D546" s="43" t="s">
        <v>14</v>
      </c>
      <c r="E546" s="43" t="s">
        <v>14</v>
      </c>
      <c r="F546" s="44" t="s">
        <v>43</v>
      </c>
      <c r="G546" s="125">
        <v>0</v>
      </c>
      <c r="H546" s="46">
        <v>0</v>
      </c>
      <c r="I546" s="74">
        <v>0</v>
      </c>
      <c r="J546" s="130"/>
    </row>
    <row r="547" spans="1:10" s="28" customFormat="1" ht="15" customHeight="1" x14ac:dyDescent="0.2">
      <c r="A547" s="75"/>
      <c r="B547" s="107"/>
      <c r="C547" s="131" t="s">
        <v>44</v>
      </c>
      <c r="D547" s="43" t="s">
        <v>14</v>
      </c>
      <c r="E547" s="43" t="s">
        <v>14</v>
      </c>
      <c r="F547" s="44" t="s">
        <v>45</v>
      </c>
      <c r="G547" s="125">
        <v>0</v>
      </c>
      <c r="H547" s="46">
        <v>3468</v>
      </c>
      <c r="I547" s="74">
        <v>2120.1799999999998</v>
      </c>
      <c r="J547" s="130"/>
    </row>
    <row r="548" spans="1:10" s="28" customFormat="1" ht="15" customHeight="1" x14ac:dyDescent="0.2">
      <c r="A548" s="75"/>
      <c r="B548" s="107"/>
      <c r="C548" s="51" t="s">
        <v>46</v>
      </c>
      <c r="D548" s="52" t="s">
        <v>14</v>
      </c>
      <c r="E548" s="52" t="s">
        <v>14</v>
      </c>
      <c r="F548" s="53" t="s">
        <v>47</v>
      </c>
      <c r="G548" s="54">
        <v>0</v>
      </c>
      <c r="H548" s="55">
        <v>40112</v>
      </c>
      <c r="I548" s="73">
        <v>40108.39</v>
      </c>
      <c r="J548" s="130"/>
    </row>
    <row r="549" spans="1:10" s="28" customFormat="1" ht="15" customHeight="1" x14ac:dyDescent="0.2">
      <c r="A549" s="75"/>
      <c r="B549" s="148" t="s">
        <v>130</v>
      </c>
      <c r="C549" s="149"/>
      <c r="D549" s="149"/>
      <c r="E549" s="149"/>
      <c r="F549" s="150"/>
      <c r="G549" s="56">
        <f>+SUM(G529:G548)-G541-G542-G535-G536</f>
        <v>7786479</v>
      </c>
      <c r="H549" s="56">
        <f>+SUM(H529:H548)-H541-H542-H535-H536</f>
        <v>8966378</v>
      </c>
      <c r="I549" s="57">
        <f>+SUM(I529:I548)-I541-I542-I535-I536</f>
        <v>8850706.1100000031</v>
      </c>
      <c r="J549" s="130"/>
    </row>
    <row r="550" spans="1:10" s="28" customFormat="1" ht="15" customHeight="1" x14ac:dyDescent="0.2">
      <c r="A550" s="75"/>
      <c r="B550" s="155" t="s">
        <v>131</v>
      </c>
      <c r="C550" s="129" t="s">
        <v>13</v>
      </c>
      <c r="D550" s="43" t="s">
        <v>14</v>
      </c>
      <c r="E550" s="43" t="s">
        <v>14</v>
      </c>
      <c r="F550" s="44" t="s">
        <v>15</v>
      </c>
      <c r="G550" s="113">
        <v>0</v>
      </c>
      <c r="H550" s="114">
        <v>0</v>
      </c>
      <c r="I550" s="71">
        <v>0</v>
      </c>
      <c r="J550" s="130"/>
    </row>
    <row r="551" spans="1:10" s="28" customFormat="1" ht="15" customHeight="1" x14ac:dyDescent="0.2">
      <c r="A551" s="75"/>
      <c r="B551" s="156"/>
      <c r="C551" s="129" t="s">
        <v>16</v>
      </c>
      <c r="D551" s="43" t="s">
        <v>14</v>
      </c>
      <c r="E551" s="43" t="s">
        <v>14</v>
      </c>
      <c r="F551" s="44" t="s">
        <v>17</v>
      </c>
      <c r="G551" s="125">
        <v>0</v>
      </c>
      <c r="H551" s="46">
        <v>0</v>
      </c>
      <c r="I551" s="74">
        <v>0</v>
      </c>
      <c r="J551" s="130"/>
    </row>
    <row r="552" spans="1:10" s="28" customFormat="1" ht="15" customHeight="1" x14ac:dyDescent="0.2">
      <c r="A552" s="75"/>
      <c r="B552" s="107"/>
      <c r="C552" s="131" t="s">
        <v>18</v>
      </c>
      <c r="D552" s="43" t="s">
        <v>14</v>
      </c>
      <c r="E552" s="43" t="s">
        <v>14</v>
      </c>
      <c r="F552" s="44" t="s">
        <v>19</v>
      </c>
      <c r="G552" s="125">
        <v>0</v>
      </c>
      <c r="H552" s="46">
        <v>0</v>
      </c>
      <c r="I552" s="74">
        <v>0</v>
      </c>
      <c r="J552" s="130"/>
    </row>
    <row r="553" spans="1:10" s="28" customFormat="1" ht="15" customHeight="1" x14ac:dyDescent="0.2">
      <c r="A553" s="75"/>
      <c r="B553" s="107"/>
      <c r="C553" s="131" t="s">
        <v>20</v>
      </c>
      <c r="D553" s="43" t="s">
        <v>14</v>
      </c>
      <c r="E553" s="43" t="s">
        <v>14</v>
      </c>
      <c r="F553" s="44" t="s">
        <v>21</v>
      </c>
      <c r="G553" s="125">
        <v>5000</v>
      </c>
      <c r="H553" s="46">
        <v>5000</v>
      </c>
      <c r="I553" s="74">
        <v>3059.41</v>
      </c>
      <c r="J553" s="130"/>
    </row>
    <row r="554" spans="1:10" s="28" customFormat="1" ht="15" customHeight="1" x14ac:dyDescent="0.2">
      <c r="A554" s="75"/>
      <c r="B554" s="107"/>
      <c r="C554" s="131" t="s">
        <v>22</v>
      </c>
      <c r="D554" s="43" t="s">
        <v>14</v>
      </c>
      <c r="E554" s="43" t="s">
        <v>14</v>
      </c>
      <c r="F554" s="44" t="s">
        <v>23</v>
      </c>
      <c r="G554" s="125">
        <v>0</v>
      </c>
      <c r="H554" s="46">
        <v>0</v>
      </c>
      <c r="I554" s="74">
        <v>0</v>
      </c>
      <c r="J554" s="130"/>
    </row>
    <row r="555" spans="1:10" s="28" customFormat="1" ht="15" customHeight="1" x14ac:dyDescent="0.2">
      <c r="A555" s="75"/>
      <c r="B555" s="107"/>
      <c r="C555" s="131" t="s">
        <v>24</v>
      </c>
      <c r="D555" s="43" t="s">
        <v>14</v>
      </c>
      <c r="E555" s="43" t="s">
        <v>14</v>
      </c>
      <c r="F555" s="44" t="s">
        <v>25</v>
      </c>
      <c r="G555" s="125">
        <v>4965574</v>
      </c>
      <c r="H555" s="46">
        <v>5616983</v>
      </c>
      <c r="I555" s="74">
        <v>5591313.3600000003</v>
      </c>
      <c r="J555" s="130"/>
    </row>
    <row r="556" spans="1:10" s="28" customFormat="1" ht="15" customHeight="1" x14ac:dyDescent="0.2">
      <c r="A556" s="75"/>
      <c r="B556" s="107"/>
      <c r="C556" s="131"/>
      <c r="D556" s="43"/>
      <c r="E556" s="43"/>
      <c r="F556" s="89" t="s">
        <v>26</v>
      </c>
      <c r="G556" s="125">
        <v>4965574</v>
      </c>
      <c r="H556" s="46">
        <v>5597568</v>
      </c>
      <c r="I556" s="74">
        <v>5576473.3700000001</v>
      </c>
      <c r="J556" s="130"/>
    </row>
    <row r="557" spans="1:10" s="28" customFormat="1" ht="15" customHeight="1" x14ac:dyDescent="0.2">
      <c r="A557" s="75"/>
      <c r="B557" s="107"/>
      <c r="C557" s="131"/>
      <c r="D557" s="43"/>
      <c r="E557" s="43"/>
      <c r="F557" s="90" t="s">
        <v>27</v>
      </c>
      <c r="G557" s="125">
        <v>0</v>
      </c>
      <c r="H557" s="46">
        <v>0</v>
      </c>
      <c r="I557" s="74">
        <v>0</v>
      </c>
      <c r="J557" s="130"/>
    </row>
    <row r="558" spans="1:10" s="28" customFormat="1" ht="15" customHeight="1" x14ac:dyDescent="0.2">
      <c r="A558" s="75"/>
      <c r="B558" s="107"/>
      <c r="C558" s="131" t="s">
        <v>28</v>
      </c>
      <c r="D558" s="43" t="s">
        <v>14</v>
      </c>
      <c r="E558" s="43" t="s">
        <v>14</v>
      </c>
      <c r="F558" s="44" t="s">
        <v>29</v>
      </c>
      <c r="G558" s="125">
        <v>161221</v>
      </c>
      <c r="H558" s="46">
        <v>195869</v>
      </c>
      <c r="I558" s="74">
        <v>191527.13</v>
      </c>
      <c r="J558" s="130"/>
    </row>
    <row r="559" spans="1:10" s="28" customFormat="1" ht="15" customHeight="1" x14ac:dyDescent="0.2">
      <c r="A559" s="75"/>
      <c r="B559" s="107"/>
      <c r="C559" s="131" t="s">
        <v>30</v>
      </c>
      <c r="D559" s="43" t="s">
        <v>14</v>
      </c>
      <c r="E559" s="43" t="s">
        <v>14</v>
      </c>
      <c r="F559" s="44" t="s">
        <v>31</v>
      </c>
      <c r="G559" s="125">
        <v>0</v>
      </c>
      <c r="H559" s="46">
        <v>1000</v>
      </c>
      <c r="I559" s="74">
        <v>628.12</v>
      </c>
      <c r="J559" s="130"/>
    </row>
    <row r="560" spans="1:10" s="28" customFormat="1" ht="15" customHeight="1" x14ac:dyDescent="0.2">
      <c r="A560" s="75"/>
      <c r="B560" s="107"/>
      <c r="C560" s="131" t="s">
        <v>32</v>
      </c>
      <c r="D560" s="43" t="s">
        <v>14</v>
      </c>
      <c r="E560" s="43" t="s">
        <v>14</v>
      </c>
      <c r="F560" s="44" t="s">
        <v>33</v>
      </c>
      <c r="G560" s="125">
        <v>0</v>
      </c>
      <c r="H560" s="46">
        <v>0</v>
      </c>
      <c r="I560" s="74">
        <v>0</v>
      </c>
      <c r="J560" s="130"/>
    </row>
    <row r="561" spans="1:10" s="28" customFormat="1" ht="15" customHeight="1" x14ac:dyDescent="0.2">
      <c r="A561" s="75"/>
      <c r="B561" s="107"/>
      <c r="C561" s="131" t="s">
        <v>34</v>
      </c>
      <c r="D561" s="43" t="s">
        <v>14</v>
      </c>
      <c r="E561" s="43" t="s">
        <v>14</v>
      </c>
      <c r="F561" s="44" t="s">
        <v>35</v>
      </c>
      <c r="G561" s="125">
        <v>0</v>
      </c>
      <c r="H561" s="46">
        <v>775999</v>
      </c>
      <c r="I561" s="74">
        <v>643195.26</v>
      </c>
      <c r="J561" s="130"/>
    </row>
    <row r="562" spans="1:10" s="28" customFormat="1" ht="15" customHeight="1" x14ac:dyDescent="0.2">
      <c r="A562" s="75"/>
      <c r="B562" s="107"/>
      <c r="C562" s="131"/>
      <c r="D562" s="43"/>
      <c r="E562" s="43"/>
      <c r="F562" s="89" t="s">
        <v>26</v>
      </c>
      <c r="G562" s="125">
        <v>0</v>
      </c>
      <c r="H562" s="46">
        <v>775999</v>
      </c>
      <c r="I562" s="74">
        <v>643195.26</v>
      </c>
      <c r="J562" s="130"/>
    </row>
    <row r="563" spans="1:10" s="28" customFormat="1" ht="15" customHeight="1" x14ac:dyDescent="0.2">
      <c r="A563" s="75"/>
      <c r="B563" s="107"/>
      <c r="C563" s="131"/>
      <c r="D563" s="43"/>
      <c r="E563" s="43"/>
      <c r="F563" s="90" t="s">
        <v>27</v>
      </c>
      <c r="G563" s="125">
        <v>0</v>
      </c>
      <c r="H563" s="46">
        <v>0</v>
      </c>
      <c r="I563" s="74">
        <v>0</v>
      </c>
      <c r="J563" s="130"/>
    </row>
    <row r="564" spans="1:10" s="28" customFormat="1" ht="15" customHeight="1" x14ac:dyDescent="0.2">
      <c r="A564" s="75"/>
      <c r="B564" s="107"/>
      <c r="C564" s="131" t="s">
        <v>36</v>
      </c>
      <c r="D564" s="43" t="s">
        <v>14</v>
      </c>
      <c r="E564" s="43" t="s">
        <v>14</v>
      </c>
      <c r="F564" s="44" t="s">
        <v>37</v>
      </c>
      <c r="G564" s="125">
        <v>0</v>
      </c>
      <c r="H564" s="46">
        <v>0</v>
      </c>
      <c r="I564" s="74">
        <v>0</v>
      </c>
      <c r="J564" s="130"/>
    </row>
    <row r="565" spans="1:10" s="28" customFormat="1" ht="15" customHeight="1" x14ac:dyDescent="0.2">
      <c r="A565" s="75"/>
      <c r="B565" s="107"/>
      <c r="C565" s="131" t="s">
        <v>38</v>
      </c>
      <c r="D565" s="43" t="s">
        <v>14</v>
      </c>
      <c r="E565" s="43" t="s">
        <v>14</v>
      </c>
      <c r="F565" s="44" t="s">
        <v>39</v>
      </c>
      <c r="G565" s="125">
        <v>0</v>
      </c>
      <c r="H565" s="46">
        <v>0</v>
      </c>
      <c r="I565" s="74">
        <v>0</v>
      </c>
      <c r="J565" s="130"/>
    </row>
    <row r="566" spans="1:10" s="28" customFormat="1" ht="15" customHeight="1" x14ac:dyDescent="0.2">
      <c r="A566" s="75"/>
      <c r="B566" s="107"/>
      <c r="C566" s="131" t="s">
        <v>40</v>
      </c>
      <c r="D566" s="43" t="s">
        <v>14</v>
      </c>
      <c r="E566" s="43" t="s">
        <v>14</v>
      </c>
      <c r="F566" s="44" t="s">
        <v>41</v>
      </c>
      <c r="G566" s="125">
        <v>0</v>
      </c>
      <c r="H566" s="46">
        <v>0</v>
      </c>
      <c r="I566" s="74">
        <v>0</v>
      </c>
      <c r="J566" s="130"/>
    </row>
    <row r="567" spans="1:10" s="28" customFormat="1" ht="15" customHeight="1" x14ac:dyDescent="0.2">
      <c r="A567" s="75"/>
      <c r="B567" s="107"/>
      <c r="C567" s="131" t="s">
        <v>42</v>
      </c>
      <c r="D567" s="43" t="s">
        <v>14</v>
      </c>
      <c r="E567" s="43" t="s">
        <v>14</v>
      </c>
      <c r="F567" s="44" t="s">
        <v>43</v>
      </c>
      <c r="G567" s="125">
        <v>0</v>
      </c>
      <c r="H567" s="46">
        <v>0</v>
      </c>
      <c r="I567" s="74">
        <v>0</v>
      </c>
      <c r="J567" s="130"/>
    </row>
    <row r="568" spans="1:10" s="28" customFormat="1" ht="15" customHeight="1" x14ac:dyDescent="0.2">
      <c r="A568" s="75"/>
      <c r="B568" s="107"/>
      <c r="C568" s="131" t="s">
        <v>44</v>
      </c>
      <c r="D568" s="43" t="s">
        <v>14</v>
      </c>
      <c r="E568" s="43" t="s">
        <v>14</v>
      </c>
      <c r="F568" s="44" t="s">
        <v>45</v>
      </c>
      <c r="G568" s="125">
        <v>0</v>
      </c>
      <c r="H568" s="46">
        <v>0</v>
      </c>
      <c r="I568" s="74">
        <v>0</v>
      </c>
      <c r="J568" s="130"/>
    </row>
    <row r="569" spans="1:10" s="28" customFormat="1" ht="15" customHeight="1" x14ac:dyDescent="0.2">
      <c r="A569" s="75"/>
      <c r="B569" s="107"/>
      <c r="C569" s="51" t="s">
        <v>46</v>
      </c>
      <c r="D569" s="52" t="s">
        <v>14</v>
      </c>
      <c r="E569" s="52" t="s">
        <v>14</v>
      </c>
      <c r="F569" s="53" t="s">
        <v>47</v>
      </c>
      <c r="G569" s="54">
        <v>0</v>
      </c>
      <c r="H569" s="55">
        <v>7350</v>
      </c>
      <c r="I569" s="73">
        <v>7347.8</v>
      </c>
      <c r="J569" s="130"/>
    </row>
    <row r="570" spans="1:10" s="28" customFormat="1" ht="15" customHeight="1" x14ac:dyDescent="0.2">
      <c r="A570" s="75"/>
      <c r="B570" s="148" t="s">
        <v>132</v>
      </c>
      <c r="C570" s="149"/>
      <c r="D570" s="149"/>
      <c r="E570" s="149"/>
      <c r="F570" s="150"/>
      <c r="G570" s="56">
        <f>+SUM(G550:G569)-G562-G563-G556-G557</f>
        <v>5131795</v>
      </c>
      <c r="H570" s="56">
        <f>+SUM(H550:H569)-H562-H563-H556-H557</f>
        <v>6602201</v>
      </c>
      <c r="I570" s="57">
        <f>+SUM(I550:I569)-I562-I563-I556-I557</f>
        <v>6437071.080000001</v>
      </c>
      <c r="J570" s="130"/>
    </row>
    <row r="571" spans="1:10" s="28" customFormat="1" ht="15" customHeight="1" x14ac:dyDescent="0.2">
      <c r="A571" s="75"/>
      <c r="B571" s="155" t="s">
        <v>133</v>
      </c>
      <c r="C571" s="129" t="s">
        <v>13</v>
      </c>
      <c r="D571" s="43" t="s">
        <v>14</v>
      </c>
      <c r="E571" s="43" t="s">
        <v>14</v>
      </c>
      <c r="F571" s="44" t="s">
        <v>15</v>
      </c>
      <c r="G571" s="113">
        <v>0</v>
      </c>
      <c r="H571" s="114">
        <v>0</v>
      </c>
      <c r="I571" s="71">
        <v>0</v>
      </c>
      <c r="J571" s="130"/>
    </row>
    <row r="572" spans="1:10" s="28" customFormat="1" ht="15" customHeight="1" x14ac:dyDescent="0.2">
      <c r="A572" s="75"/>
      <c r="B572" s="157"/>
      <c r="C572" s="129" t="s">
        <v>16</v>
      </c>
      <c r="D572" s="43" t="s">
        <v>14</v>
      </c>
      <c r="E572" s="43" t="s">
        <v>14</v>
      </c>
      <c r="F572" s="44" t="s">
        <v>17</v>
      </c>
      <c r="G572" s="125">
        <v>0</v>
      </c>
      <c r="H572" s="46">
        <v>0</v>
      </c>
      <c r="I572" s="74">
        <v>0</v>
      </c>
      <c r="J572" s="130"/>
    </row>
    <row r="573" spans="1:10" s="28" customFormat="1" ht="15" customHeight="1" x14ac:dyDescent="0.2">
      <c r="A573" s="75"/>
      <c r="B573" s="157"/>
      <c r="C573" s="131" t="s">
        <v>18</v>
      </c>
      <c r="D573" s="43" t="s">
        <v>14</v>
      </c>
      <c r="E573" s="43" t="s">
        <v>14</v>
      </c>
      <c r="F573" s="44" t="s">
        <v>19</v>
      </c>
      <c r="G573" s="125">
        <v>0</v>
      </c>
      <c r="H573" s="46">
        <v>0</v>
      </c>
      <c r="I573" s="74">
        <v>0</v>
      </c>
      <c r="J573" s="130"/>
    </row>
    <row r="574" spans="1:10" s="28" customFormat="1" ht="15" customHeight="1" x14ac:dyDescent="0.2">
      <c r="A574" s="75"/>
      <c r="B574" s="157"/>
      <c r="C574" s="131" t="s">
        <v>20</v>
      </c>
      <c r="D574" s="43" t="s">
        <v>14</v>
      </c>
      <c r="E574" s="43" t="s">
        <v>14</v>
      </c>
      <c r="F574" s="44" t="s">
        <v>21</v>
      </c>
      <c r="G574" s="125">
        <v>18000</v>
      </c>
      <c r="H574" s="46">
        <v>25700</v>
      </c>
      <c r="I574" s="74">
        <v>22900.27</v>
      </c>
      <c r="J574" s="130"/>
    </row>
    <row r="575" spans="1:10" s="28" customFormat="1" ht="15" customHeight="1" x14ac:dyDescent="0.2">
      <c r="A575" s="75"/>
      <c r="B575" s="107"/>
      <c r="C575" s="131" t="s">
        <v>22</v>
      </c>
      <c r="D575" s="43" t="s">
        <v>14</v>
      </c>
      <c r="E575" s="43" t="s">
        <v>14</v>
      </c>
      <c r="F575" s="44" t="s">
        <v>23</v>
      </c>
      <c r="G575" s="125">
        <v>0</v>
      </c>
      <c r="H575" s="46">
        <v>0</v>
      </c>
      <c r="I575" s="74">
        <v>0</v>
      </c>
      <c r="J575" s="130"/>
    </row>
    <row r="576" spans="1:10" s="28" customFormat="1" ht="15" customHeight="1" x14ac:dyDescent="0.2">
      <c r="A576" s="75"/>
      <c r="B576" s="107"/>
      <c r="C576" s="131" t="s">
        <v>24</v>
      </c>
      <c r="D576" s="43" t="s">
        <v>14</v>
      </c>
      <c r="E576" s="43" t="s">
        <v>14</v>
      </c>
      <c r="F576" s="44" t="s">
        <v>25</v>
      </c>
      <c r="G576" s="125">
        <v>1979304</v>
      </c>
      <c r="H576" s="46">
        <v>2560580</v>
      </c>
      <c r="I576" s="74">
        <v>2555943.94</v>
      </c>
      <c r="J576" s="130"/>
    </row>
    <row r="577" spans="1:10" s="28" customFormat="1" ht="15" customHeight="1" x14ac:dyDescent="0.2">
      <c r="A577" s="75"/>
      <c r="B577" s="107"/>
      <c r="C577" s="131"/>
      <c r="D577" s="43"/>
      <c r="E577" s="43"/>
      <c r="F577" s="89" t="s">
        <v>26</v>
      </c>
      <c r="G577" s="125">
        <v>1979304</v>
      </c>
      <c r="H577" s="46">
        <v>2552249</v>
      </c>
      <c r="I577" s="74">
        <v>2547613.64</v>
      </c>
      <c r="J577" s="130"/>
    </row>
    <row r="578" spans="1:10" s="28" customFormat="1" ht="15" customHeight="1" x14ac:dyDescent="0.2">
      <c r="A578" s="75"/>
      <c r="B578" s="107"/>
      <c r="C578" s="131"/>
      <c r="D578" s="43"/>
      <c r="E578" s="43"/>
      <c r="F578" s="90" t="s">
        <v>27</v>
      </c>
      <c r="G578" s="125">
        <v>0</v>
      </c>
      <c r="H578" s="46">
        <v>0</v>
      </c>
      <c r="I578" s="74">
        <v>0</v>
      </c>
      <c r="J578" s="130"/>
    </row>
    <row r="579" spans="1:10" s="28" customFormat="1" ht="15" customHeight="1" x14ac:dyDescent="0.2">
      <c r="A579" s="75"/>
      <c r="B579" s="107"/>
      <c r="C579" s="131" t="s">
        <v>28</v>
      </c>
      <c r="D579" s="43" t="s">
        <v>14</v>
      </c>
      <c r="E579" s="43" t="s">
        <v>14</v>
      </c>
      <c r="F579" s="44" t="s">
        <v>29</v>
      </c>
      <c r="G579" s="125">
        <v>37000</v>
      </c>
      <c r="H579" s="46">
        <v>43000</v>
      </c>
      <c r="I579" s="74">
        <v>34352.92</v>
      </c>
      <c r="J579" s="130"/>
    </row>
    <row r="580" spans="1:10" s="28" customFormat="1" ht="15" customHeight="1" x14ac:dyDescent="0.2">
      <c r="A580" s="75"/>
      <c r="B580" s="107"/>
      <c r="C580" s="131" t="s">
        <v>30</v>
      </c>
      <c r="D580" s="43" t="s">
        <v>14</v>
      </c>
      <c r="E580" s="43" t="s">
        <v>14</v>
      </c>
      <c r="F580" s="44" t="s">
        <v>31</v>
      </c>
      <c r="G580" s="125">
        <v>1000</v>
      </c>
      <c r="H580" s="46">
        <v>1000</v>
      </c>
      <c r="I580" s="74">
        <v>0</v>
      </c>
      <c r="J580" s="130"/>
    </row>
    <row r="581" spans="1:10" s="28" customFormat="1" ht="15" customHeight="1" x14ac:dyDescent="0.2">
      <c r="A581" s="75"/>
      <c r="B581" s="107"/>
      <c r="C581" s="131" t="s">
        <v>32</v>
      </c>
      <c r="D581" s="43" t="s">
        <v>14</v>
      </c>
      <c r="E581" s="43" t="s">
        <v>14</v>
      </c>
      <c r="F581" s="44" t="s">
        <v>33</v>
      </c>
      <c r="G581" s="125">
        <v>0</v>
      </c>
      <c r="H581" s="46">
        <v>0</v>
      </c>
      <c r="I581" s="74">
        <v>0</v>
      </c>
      <c r="J581" s="130"/>
    </row>
    <row r="582" spans="1:10" s="28" customFormat="1" ht="15" customHeight="1" x14ac:dyDescent="0.2">
      <c r="A582" s="75"/>
      <c r="B582" s="107"/>
      <c r="C582" s="131" t="s">
        <v>34</v>
      </c>
      <c r="D582" s="43" t="s">
        <v>14</v>
      </c>
      <c r="E582" s="43" t="s">
        <v>14</v>
      </c>
      <c r="F582" s="44" t="s">
        <v>35</v>
      </c>
      <c r="G582" s="125">
        <v>0</v>
      </c>
      <c r="H582" s="46">
        <v>10917</v>
      </c>
      <c r="I582" s="74">
        <v>8116.64</v>
      </c>
      <c r="J582" s="130"/>
    </row>
    <row r="583" spans="1:10" s="28" customFormat="1" ht="15" customHeight="1" x14ac:dyDescent="0.2">
      <c r="A583" s="75"/>
      <c r="B583" s="107"/>
      <c r="C583" s="131"/>
      <c r="D583" s="43"/>
      <c r="E583" s="43"/>
      <c r="F583" s="89" t="s">
        <v>26</v>
      </c>
      <c r="G583" s="125">
        <v>0</v>
      </c>
      <c r="H583" s="46">
        <v>10917</v>
      </c>
      <c r="I583" s="74">
        <v>8116.64</v>
      </c>
      <c r="J583" s="130"/>
    </row>
    <row r="584" spans="1:10" s="28" customFormat="1" ht="15" customHeight="1" x14ac:dyDescent="0.2">
      <c r="A584" s="75"/>
      <c r="B584" s="107"/>
      <c r="C584" s="131"/>
      <c r="D584" s="43"/>
      <c r="E584" s="43"/>
      <c r="F584" s="90" t="s">
        <v>27</v>
      </c>
      <c r="G584" s="125">
        <v>0</v>
      </c>
      <c r="H584" s="46">
        <v>0</v>
      </c>
      <c r="I584" s="74">
        <v>0</v>
      </c>
      <c r="J584" s="130"/>
    </row>
    <row r="585" spans="1:10" s="28" customFormat="1" ht="15" customHeight="1" x14ac:dyDescent="0.2">
      <c r="A585" s="75"/>
      <c r="B585" s="107"/>
      <c r="C585" s="131" t="s">
        <v>36</v>
      </c>
      <c r="D585" s="43" t="s">
        <v>14</v>
      </c>
      <c r="E585" s="43" t="s">
        <v>14</v>
      </c>
      <c r="F585" s="44" t="s">
        <v>37</v>
      </c>
      <c r="G585" s="125">
        <v>0</v>
      </c>
      <c r="H585" s="46">
        <v>0</v>
      </c>
      <c r="I585" s="74">
        <v>0</v>
      </c>
      <c r="J585" s="130"/>
    </row>
    <row r="586" spans="1:10" s="28" customFormat="1" ht="15" customHeight="1" x14ac:dyDescent="0.2">
      <c r="A586" s="75"/>
      <c r="B586" s="107"/>
      <c r="C586" s="131" t="s">
        <v>38</v>
      </c>
      <c r="D586" s="43" t="s">
        <v>14</v>
      </c>
      <c r="E586" s="43" t="s">
        <v>14</v>
      </c>
      <c r="F586" s="44" t="s">
        <v>39</v>
      </c>
      <c r="G586" s="125">
        <v>0</v>
      </c>
      <c r="H586" s="46">
        <v>0</v>
      </c>
      <c r="I586" s="74">
        <v>0</v>
      </c>
      <c r="J586" s="130"/>
    </row>
    <row r="587" spans="1:10" s="28" customFormat="1" ht="15" customHeight="1" x14ac:dyDescent="0.2">
      <c r="A587" s="75"/>
      <c r="B587" s="107"/>
      <c r="C587" s="131" t="s">
        <v>40</v>
      </c>
      <c r="D587" s="43" t="s">
        <v>14</v>
      </c>
      <c r="E587" s="43" t="s">
        <v>14</v>
      </c>
      <c r="F587" s="44" t="s">
        <v>41</v>
      </c>
      <c r="G587" s="125">
        <v>0</v>
      </c>
      <c r="H587" s="46">
        <v>0</v>
      </c>
      <c r="I587" s="74">
        <v>0</v>
      </c>
      <c r="J587" s="130"/>
    </row>
    <row r="588" spans="1:10" s="28" customFormat="1" ht="15" customHeight="1" x14ac:dyDescent="0.2">
      <c r="A588" s="75"/>
      <c r="B588" s="107"/>
      <c r="C588" s="131" t="s">
        <v>42</v>
      </c>
      <c r="D588" s="43" t="s">
        <v>14</v>
      </c>
      <c r="E588" s="43" t="s">
        <v>14</v>
      </c>
      <c r="F588" s="44" t="s">
        <v>43</v>
      </c>
      <c r="G588" s="125">
        <v>0</v>
      </c>
      <c r="H588" s="46">
        <v>0</v>
      </c>
      <c r="I588" s="74">
        <v>0</v>
      </c>
      <c r="J588" s="130"/>
    </row>
    <row r="589" spans="1:10" s="28" customFormat="1" ht="15" customHeight="1" x14ac:dyDescent="0.2">
      <c r="A589" s="75"/>
      <c r="B589" s="107"/>
      <c r="C589" s="131" t="s">
        <v>44</v>
      </c>
      <c r="D589" s="43" t="s">
        <v>14</v>
      </c>
      <c r="E589" s="43" t="s">
        <v>14</v>
      </c>
      <c r="F589" s="44" t="s">
        <v>45</v>
      </c>
      <c r="G589" s="125">
        <v>0</v>
      </c>
      <c r="H589" s="46">
        <v>275</v>
      </c>
      <c r="I589" s="74">
        <v>274.17</v>
      </c>
      <c r="J589" s="130"/>
    </row>
    <row r="590" spans="1:10" s="28" customFormat="1" ht="15" customHeight="1" x14ac:dyDescent="0.2">
      <c r="A590" s="75"/>
      <c r="B590" s="107"/>
      <c r="C590" s="51" t="s">
        <v>46</v>
      </c>
      <c r="D590" s="52" t="s">
        <v>14</v>
      </c>
      <c r="E590" s="52" t="s">
        <v>14</v>
      </c>
      <c r="F590" s="53" t="s">
        <v>47</v>
      </c>
      <c r="G590" s="54">
        <v>0</v>
      </c>
      <c r="H590" s="55">
        <v>7724</v>
      </c>
      <c r="I590" s="73">
        <v>7722.3</v>
      </c>
      <c r="J590" s="130"/>
    </row>
    <row r="591" spans="1:10" s="28" customFormat="1" ht="15" customHeight="1" x14ac:dyDescent="0.2">
      <c r="A591" s="75"/>
      <c r="B591" s="148" t="s">
        <v>134</v>
      </c>
      <c r="C591" s="149"/>
      <c r="D591" s="149"/>
      <c r="E591" s="149"/>
      <c r="F591" s="150"/>
      <c r="G591" s="56">
        <f>+SUM(G571:G590)-G583-G584-G577-G578</f>
        <v>2035304</v>
      </c>
      <c r="H591" s="56">
        <f>+SUM(H571:H590)-H583-H584-H577-H578</f>
        <v>2649196</v>
      </c>
      <c r="I591" s="57">
        <f>+SUM(I571:I590)-I583-I584-I577-I578</f>
        <v>2629310.2399999988</v>
      </c>
      <c r="J591" s="130"/>
    </row>
    <row r="592" spans="1:10" s="28" customFormat="1" ht="15" customHeight="1" x14ac:dyDescent="0.2">
      <c r="A592" s="75"/>
      <c r="B592" s="155" t="s">
        <v>135</v>
      </c>
      <c r="C592" s="129" t="s">
        <v>13</v>
      </c>
      <c r="D592" s="43" t="s">
        <v>14</v>
      </c>
      <c r="E592" s="43" t="s">
        <v>14</v>
      </c>
      <c r="F592" s="44" t="s">
        <v>15</v>
      </c>
      <c r="G592" s="113">
        <v>0</v>
      </c>
      <c r="H592" s="114">
        <v>0</v>
      </c>
      <c r="I592" s="71">
        <v>0</v>
      </c>
      <c r="J592" s="130"/>
    </row>
    <row r="593" spans="1:10" s="28" customFormat="1" ht="15" customHeight="1" x14ac:dyDescent="0.2">
      <c r="A593" s="75"/>
      <c r="B593" s="156"/>
      <c r="C593" s="129" t="s">
        <v>16</v>
      </c>
      <c r="D593" s="43" t="s">
        <v>14</v>
      </c>
      <c r="E593" s="43" t="s">
        <v>14</v>
      </c>
      <c r="F593" s="44" t="s">
        <v>17</v>
      </c>
      <c r="G593" s="125">
        <v>0</v>
      </c>
      <c r="H593" s="46">
        <v>0</v>
      </c>
      <c r="I593" s="74">
        <v>0</v>
      </c>
      <c r="J593" s="130"/>
    </row>
    <row r="594" spans="1:10" s="28" customFormat="1" ht="15" customHeight="1" x14ac:dyDescent="0.2">
      <c r="A594" s="75"/>
      <c r="B594" s="107"/>
      <c r="C594" s="131" t="s">
        <v>18</v>
      </c>
      <c r="D594" s="43" t="s">
        <v>14</v>
      </c>
      <c r="E594" s="43" t="s">
        <v>14</v>
      </c>
      <c r="F594" s="44" t="s">
        <v>19</v>
      </c>
      <c r="G594" s="125">
        <v>0</v>
      </c>
      <c r="H594" s="46">
        <v>0</v>
      </c>
      <c r="I594" s="74">
        <v>0</v>
      </c>
      <c r="J594" s="130"/>
    </row>
    <row r="595" spans="1:10" s="28" customFormat="1" ht="15" customHeight="1" x14ac:dyDescent="0.2">
      <c r="A595" s="75"/>
      <c r="B595" s="107"/>
      <c r="C595" s="131" t="s">
        <v>20</v>
      </c>
      <c r="D595" s="43" t="s">
        <v>14</v>
      </c>
      <c r="E595" s="43" t="s">
        <v>14</v>
      </c>
      <c r="F595" s="44" t="s">
        <v>21</v>
      </c>
      <c r="G595" s="125">
        <v>7600</v>
      </c>
      <c r="H595" s="46">
        <v>7600</v>
      </c>
      <c r="I595" s="74">
        <v>4888.1000000000004</v>
      </c>
      <c r="J595" s="130"/>
    </row>
    <row r="596" spans="1:10" s="28" customFormat="1" ht="15" customHeight="1" x14ac:dyDescent="0.2">
      <c r="A596" s="75"/>
      <c r="B596" s="107"/>
      <c r="C596" s="131" t="s">
        <v>22</v>
      </c>
      <c r="D596" s="43" t="s">
        <v>14</v>
      </c>
      <c r="E596" s="43" t="s">
        <v>14</v>
      </c>
      <c r="F596" s="44" t="s">
        <v>23</v>
      </c>
      <c r="G596" s="125">
        <v>0</v>
      </c>
      <c r="H596" s="46">
        <v>0</v>
      </c>
      <c r="I596" s="74">
        <v>0</v>
      </c>
      <c r="J596" s="130"/>
    </row>
    <row r="597" spans="1:10" s="28" customFormat="1" ht="15" customHeight="1" x14ac:dyDescent="0.2">
      <c r="A597" s="75"/>
      <c r="B597" s="107"/>
      <c r="C597" s="131" t="s">
        <v>24</v>
      </c>
      <c r="D597" s="43" t="s">
        <v>14</v>
      </c>
      <c r="E597" s="43" t="s">
        <v>14</v>
      </c>
      <c r="F597" s="44" t="s">
        <v>25</v>
      </c>
      <c r="G597" s="125">
        <v>5466936</v>
      </c>
      <c r="H597" s="46">
        <v>6137179</v>
      </c>
      <c r="I597" s="74">
        <v>6121756.7700000005</v>
      </c>
      <c r="J597" s="130"/>
    </row>
    <row r="598" spans="1:10" s="28" customFormat="1" ht="15" customHeight="1" x14ac:dyDescent="0.2">
      <c r="A598" s="75"/>
      <c r="B598" s="107"/>
      <c r="C598" s="131"/>
      <c r="D598" s="43"/>
      <c r="E598" s="43"/>
      <c r="F598" s="89" t="s">
        <v>26</v>
      </c>
      <c r="G598" s="125">
        <v>5466936</v>
      </c>
      <c r="H598" s="46">
        <v>6090041</v>
      </c>
      <c r="I598" s="74">
        <v>6074631.4800000004</v>
      </c>
      <c r="J598" s="130"/>
    </row>
    <row r="599" spans="1:10" s="28" customFormat="1" ht="15" customHeight="1" x14ac:dyDescent="0.2">
      <c r="A599" s="75"/>
      <c r="B599" s="107"/>
      <c r="C599" s="131"/>
      <c r="D599" s="43"/>
      <c r="E599" s="43"/>
      <c r="F599" s="90" t="s">
        <v>27</v>
      </c>
      <c r="G599" s="125">
        <v>0</v>
      </c>
      <c r="H599" s="46">
        <v>0</v>
      </c>
      <c r="I599" s="74">
        <v>0</v>
      </c>
      <c r="J599" s="130"/>
    </row>
    <row r="600" spans="1:10" s="28" customFormat="1" ht="15" customHeight="1" x14ac:dyDescent="0.2">
      <c r="A600" s="75"/>
      <c r="B600" s="107"/>
      <c r="C600" s="131" t="s">
        <v>28</v>
      </c>
      <c r="D600" s="43" t="s">
        <v>14</v>
      </c>
      <c r="E600" s="43" t="s">
        <v>14</v>
      </c>
      <c r="F600" s="44" t="s">
        <v>29</v>
      </c>
      <c r="G600" s="125">
        <v>121000</v>
      </c>
      <c r="H600" s="46">
        <v>121000</v>
      </c>
      <c r="I600" s="74">
        <v>110425.79000000001</v>
      </c>
      <c r="J600" s="130"/>
    </row>
    <row r="601" spans="1:10" s="28" customFormat="1" ht="15" customHeight="1" x14ac:dyDescent="0.2">
      <c r="A601" s="75"/>
      <c r="B601" s="107"/>
      <c r="C601" s="131" t="s">
        <v>30</v>
      </c>
      <c r="D601" s="43" t="s">
        <v>14</v>
      </c>
      <c r="E601" s="43" t="s">
        <v>14</v>
      </c>
      <c r="F601" s="44" t="s">
        <v>31</v>
      </c>
      <c r="G601" s="125">
        <v>0</v>
      </c>
      <c r="H601" s="46">
        <v>0</v>
      </c>
      <c r="I601" s="74">
        <v>0</v>
      </c>
      <c r="J601" s="130"/>
    </row>
    <row r="602" spans="1:10" s="28" customFormat="1" ht="15" customHeight="1" x14ac:dyDescent="0.2">
      <c r="A602" s="75"/>
      <c r="B602" s="107"/>
      <c r="C602" s="131" t="s">
        <v>32</v>
      </c>
      <c r="D602" s="43" t="s">
        <v>14</v>
      </c>
      <c r="E602" s="43" t="s">
        <v>14</v>
      </c>
      <c r="F602" s="44" t="s">
        <v>33</v>
      </c>
      <c r="G602" s="125">
        <v>0</v>
      </c>
      <c r="H602" s="46">
        <v>0</v>
      </c>
      <c r="I602" s="74">
        <v>0</v>
      </c>
      <c r="J602" s="130"/>
    </row>
    <row r="603" spans="1:10" s="28" customFormat="1" ht="15" customHeight="1" x14ac:dyDescent="0.2">
      <c r="A603" s="75"/>
      <c r="B603" s="107"/>
      <c r="C603" s="131" t="s">
        <v>34</v>
      </c>
      <c r="D603" s="43" t="s">
        <v>14</v>
      </c>
      <c r="E603" s="43" t="s">
        <v>14</v>
      </c>
      <c r="F603" s="44" t="s">
        <v>35</v>
      </c>
      <c r="G603" s="125">
        <v>0</v>
      </c>
      <c r="H603" s="46">
        <v>505803</v>
      </c>
      <c r="I603" s="74">
        <v>415752.44</v>
      </c>
      <c r="J603" s="130"/>
    </row>
    <row r="604" spans="1:10" s="28" customFormat="1" ht="15" customHeight="1" x14ac:dyDescent="0.2">
      <c r="A604" s="75"/>
      <c r="B604" s="107"/>
      <c r="C604" s="131"/>
      <c r="D604" s="43"/>
      <c r="E604" s="43"/>
      <c r="F604" s="89" t="s">
        <v>26</v>
      </c>
      <c r="G604" s="125">
        <v>0</v>
      </c>
      <c r="H604" s="46">
        <v>505803</v>
      </c>
      <c r="I604" s="74">
        <v>415752.44</v>
      </c>
      <c r="J604" s="130"/>
    </row>
    <row r="605" spans="1:10" s="28" customFormat="1" ht="15" customHeight="1" x14ac:dyDescent="0.2">
      <c r="A605" s="75"/>
      <c r="B605" s="107"/>
      <c r="C605" s="131"/>
      <c r="D605" s="43"/>
      <c r="E605" s="43"/>
      <c r="F605" s="90" t="s">
        <v>27</v>
      </c>
      <c r="G605" s="125">
        <v>0</v>
      </c>
      <c r="H605" s="46">
        <v>0</v>
      </c>
      <c r="I605" s="74">
        <v>0</v>
      </c>
      <c r="J605" s="130"/>
    </row>
    <row r="606" spans="1:10" s="28" customFormat="1" ht="15" customHeight="1" x14ac:dyDescent="0.2">
      <c r="A606" s="75"/>
      <c r="B606" s="107"/>
      <c r="C606" s="131" t="s">
        <v>36</v>
      </c>
      <c r="D606" s="43" t="s">
        <v>14</v>
      </c>
      <c r="E606" s="43" t="s">
        <v>14</v>
      </c>
      <c r="F606" s="44" t="s">
        <v>37</v>
      </c>
      <c r="G606" s="125">
        <v>0</v>
      </c>
      <c r="H606" s="46">
        <v>0</v>
      </c>
      <c r="I606" s="74">
        <v>0</v>
      </c>
      <c r="J606" s="130"/>
    </row>
    <row r="607" spans="1:10" s="28" customFormat="1" ht="15" customHeight="1" x14ac:dyDescent="0.2">
      <c r="A607" s="75"/>
      <c r="B607" s="107"/>
      <c r="C607" s="131" t="s">
        <v>38</v>
      </c>
      <c r="D607" s="43" t="s">
        <v>14</v>
      </c>
      <c r="E607" s="43" t="s">
        <v>14</v>
      </c>
      <c r="F607" s="44" t="s">
        <v>39</v>
      </c>
      <c r="G607" s="125">
        <v>0</v>
      </c>
      <c r="H607" s="46">
        <v>0</v>
      </c>
      <c r="I607" s="74">
        <v>0</v>
      </c>
      <c r="J607" s="130"/>
    </row>
    <row r="608" spans="1:10" s="28" customFormat="1" ht="15" customHeight="1" x14ac:dyDescent="0.2">
      <c r="A608" s="75"/>
      <c r="B608" s="107"/>
      <c r="C608" s="131" t="s">
        <v>40</v>
      </c>
      <c r="D608" s="43" t="s">
        <v>14</v>
      </c>
      <c r="E608" s="43" t="s">
        <v>14</v>
      </c>
      <c r="F608" s="44" t="s">
        <v>41</v>
      </c>
      <c r="G608" s="125">
        <v>0</v>
      </c>
      <c r="H608" s="46">
        <v>0</v>
      </c>
      <c r="I608" s="74">
        <v>0</v>
      </c>
      <c r="J608" s="130"/>
    </row>
    <row r="609" spans="1:10" s="28" customFormat="1" ht="15" customHeight="1" x14ac:dyDescent="0.2">
      <c r="A609" s="75"/>
      <c r="B609" s="107"/>
      <c r="C609" s="131" t="s">
        <v>42</v>
      </c>
      <c r="D609" s="43" t="s">
        <v>14</v>
      </c>
      <c r="E609" s="43" t="s">
        <v>14</v>
      </c>
      <c r="F609" s="44" t="s">
        <v>43</v>
      </c>
      <c r="G609" s="125">
        <v>0</v>
      </c>
      <c r="H609" s="46">
        <v>0</v>
      </c>
      <c r="I609" s="74">
        <v>0</v>
      </c>
      <c r="J609" s="130"/>
    </row>
    <row r="610" spans="1:10" s="28" customFormat="1" ht="15" customHeight="1" x14ac:dyDescent="0.2">
      <c r="A610" s="75"/>
      <c r="B610" s="107"/>
      <c r="C610" s="131" t="s">
        <v>44</v>
      </c>
      <c r="D610" s="43" t="s">
        <v>14</v>
      </c>
      <c r="E610" s="43" t="s">
        <v>14</v>
      </c>
      <c r="F610" s="44" t="s">
        <v>45</v>
      </c>
      <c r="G610" s="125">
        <v>0</v>
      </c>
      <c r="H610" s="46">
        <v>0</v>
      </c>
      <c r="I610" s="74">
        <v>0</v>
      </c>
      <c r="J610" s="130"/>
    </row>
    <row r="611" spans="1:10" s="28" customFormat="1" ht="15" customHeight="1" x14ac:dyDescent="0.2">
      <c r="A611" s="75"/>
      <c r="B611" s="107"/>
      <c r="C611" s="51" t="s">
        <v>46</v>
      </c>
      <c r="D611" s="52" t="s">
        <v>14</v>
      </c>
      <c r="E611" s="52" t="s">
        <v>14</v>
      </c>
      <c r="F611" s="53" t="s">
        <v>47</v>
      </c>
      <c r="G611" s="54">
        <v>0</v>
      </c>
      <c r="H611" s="55">
        <v>8271</v>
      </c>
      <c r="I611" s="73">
        <v>8270.02</v>
      </c>
      <c r="J611" s="130"/>
    </row>
    <row r="612" spans="1:10" s="28" customFormat="1" ht="15" customHeight="1" x14ac:dyDescent="0.2">
      <c r="A612" s="75"/>
      <c r="B612" s="148" t="s">
        <v>136</v>
      </c>
      <c r="C612" s="149"/>
      <c r="D612" s="149"/>
      <c r="E612" s="149"/>
      <c r="F612" s="150"/>
      <c r="G612" s="56">
        <f>+SUM(G592:G611)-G604-G605-G598-G599</f>
        <v>5595536</v>
      </c>
      <c r="H612" s="56">
        <f>+SUM(H592:H611)-H604-H605-H598-H599</f>
        <v>6779853</v>
      </c>
      <c r="I612" s="57">
        <f>+SUM(I592:I611)-I604-I605-I598-I599</f>
        <v>6661093.1199999992</v>
      </c>
      <c r="J612" s="130"/>
    </row>
    <row r="613" spans="1:10" s="28" customFormat="1" ht="15" customHeight="1" x14ac:dyDescent="0.2">
      <c r="A613" s="75"/>
      <c r="B613" s="155" t="s">
        <v>137</v>
      </c>
      <c r="C613" s="129" t="s">
        <v>13</v>
      </c>
      <c r="D613" s="43" t="s">
        <v>14</v>
      </c>
      <c r="E613" s="43" t="s">
        <v>14</v>
      </c>
      <c r="F613" s="44" t="s">
        <v>15</v>
      </c>
      <c r="G613" s="113">
        <v>0</v>
      </c>
      <c r="H613" s="114">
        <v>0</v>
      </c>
      <c r="I613" s="71">
        <v>0</v>
      </c>
      <c r="J613" s="130"/>
    </row>
    <row r="614" spans="1:10" s="28" customFormat="1" ht="15" customHeight="1" x14ac:dyDescent="0.2">
      <c r="A614" s="75"/>
      <c r="B614" s="156"/>
      <c r="C614" s="129" t="s">
        <v>16</v>
      </c>
      <c r="D614" s="43" t="s">
        <v>14</v>
      </c>
      <c r="E614" s="43" t="s">
        <v>14</v>
      </c>
      <c r="F614" s="44" t="s">
        <v>17</v>
      </c>
      <c r="G614" s="125">
        <v>0</v>
      </c>
      <c r="H614" s="46">
        <v>0</v>
      </c>
      <c r="I614" s="74">
        <v>0</v>
      </c>
      <c r="J614" s="130"/>
    </row>
    <row r="615" spans="1:10" s="28" customFormat="1" ht="15" customHeight="1" x14ac:dyDescent="0.2">
      <c r="A615" s="75"/>
      <c r="B615" s="107"/>
      <c r="C615" s="131" t="s">
        <v>18</v>
      </c>
      <c r="D615" s="43" t="s">
        <v>14</v>
      </c>
      <c r="E615" s="43" t="s">
        <v>14</v>
      </c>
      <c r="F615" s="44" t="s">
        <v>19</v>
      </c>
      <c r="G615" s="125">
        <v>0</v>
      </c>
      <c r="H615" s="46">
        <v>0</v>
      </c>
      <c r="I615" s="74">
        <v>0</v>
      </c>
      <c r="J615" s="130"/>
    </row>
    <row r="616" spans="1:10" s="28" customFormat="1" ht="15" customHeight="1" x14ac:dyDescent="0.2">
      <c r="A616" s="75"/>
      <c r="B616" s="107"/>
      <c r="C616" s="131" t="s">
        <v>20</v>
      </c>
      <c r="D616" s="43" t="s">
        <v>14</v>
      </c>
      <c r="E616" s="43" t="s">
        <v>14</v>
      </c>
      <c r="F616" s="44" t="s">
        <v>21</v>
      </c>
      <c r="G616" s="125">
        <v>1500</v>
      </c>
      <c r="H616" s="46">
        <v>1900</v>
      </c>
      <c r="I616" s="74">
        <v>971.86</v>
      </c>
      <c r="J616" s="130"/>
    </row>
    <row r="617" spans="1:10" s="28" customFormat="1" ht="15" customHeight="1" x14ac:dyDescent="0.2">
      <c r="A617" s="75"/>
      <c r="B617" s="107"/>
      <c r="C617" s="131" t="s">
        <v>22</v>
      </c>
      <c r="D617" s="43" t="s">
        <v>14</v>
      </c>
      <c r="E617" s="43" t="s">
        <v>14</v>
      </c>
      <c r="F617" s="44" t="s">
        <v>23</v>
      </c>
      <c r="G617" s="125">
        <v>0</v>
      </c>
      <c r="H617" s="46">
        <v>0</v>
      </c>
      <c r="I617" s="74">
        <v>0</v>
      </c>
      <c r="J617" s="130"/>
    </row>
    <row r="618" spans="1:10" s="28" customFormat="1" ht="15" customHeight="1" x14ac:dyDescent="0.2">
      <c r="A618" s="75"/>
      <c r="B618" s="107"/>
      <c r="C618" s="131" t="s">
        <v>24</v>
      </c>
      <c r="D618" s="43" t="s">
        <v>14</v>
      </c>
      <c r="E618" s="43" t="s">
        <v>14</v>
      </c>
      <c r="F618" s="44" t="s">
        <v>25</v>
      </c>
      <c r="G618" s="125">
        <v>6414065</v>
      </c>
      <c r="H618" s="46">
        <v>7199856</v>
      </c>
      <c r="I618" s="74">
        <v>7174215.8700000001</v>
      </c>
      <c r="J618" s="130"/>
    </row>
    <row r="619" spans="1:10" s="28" customFormat="1" ht="15" customHeight="1" x14ac:dyDescent="0.2">
      <c r="A619" s="75"/>
      <c r="B619" s="107"/>
      <c r="C619" s="131"/>
      <c r="D619" s="43"/>
      <c r="E619" s="43"/>
      <c r="F619" s="89" t="s">
        <v>26</v>
      </c>
      <c r="G619" s="125">
        <v>6414065</v>
      </c>
      <c r="H619" s="46">
        <v>7197076</v>
      </c>
      <c r="I619" s="74">
        <v>7171437.96</v>
      </c>
      <c r="J619" s="130"/>
    </row>
    <row r="620" spans="1:10" s="28" customFormat="1" ht="15" customHeight="1" x14ac:dyDescent="0.2">
      <c r="A620" s="75"/>
      <c r="B620" s="107"/>
      <c r="C620" s="131"/>
      <c r="D620" s="43"/>
      <c r="E620" s="43"/>
      <c r="F620" s="90" t="s">
        <v>27</v>
      </c>
      <c r="G620" s="125">
        <v>0</v>
      </c>
      <c r="H620" s="46">
        <v>0</v>
      </c>
      <c r="I620" s="74">
        <v>0</v>
      </c>
      <c r="J620" s="130"/>
    </row>
    <row r="621" spans="1:10" s="28" customFormat="1" ht="15" customHeight="1" x14ac:dyDescent="0.2">
      <c r="A621" s="75"/>
      <c r="B621" s="107"/>
      <c r="C621" s="131" t="s">
        <v>28</v>
      </c>
      <c r="D621" s="43" t="s">
        <v>14</v>
      </c>
      <c r="E621" s="43" t="s">
        <v>14</v>
      </c>
      <c r="F621" s="44" t="s">
        <v>29</v>
      </c>
      <c r="G621" s="125">
        <v>101000</v>
      </c>
      <c r="H621" s="46">
        <v>105000</v>
      </c>
      <c r="I621" s="74">
        <v>72787.099999999991</v>
      </c>
      <c r="J621" s="130"/>
    </row>
    <row r="622" spans="1:10" s="28" customFormat="1" ht="15" customHeight="1" x14ac:dyDescent="0.2">
      <c r="A622" s="75"/>
      <c r="B622" s="107"/>
      <c r="C622" s="131" t="s">
        <v>30</v>
      </c>
      <c r="D622" s="43" t="s">
        <v>14</v>
      </c>
      <c r="E622" s="43" t="s">
        <v>14</v>
      </c>
      <c r="F622" s="44" t="s">
        <v>31</v>
      </c>
      <c r="G622" s="125">
        <v>0</v>
      </c>
      <c r="H622" s="46">
        <v>1000</v>
      </c>
      <c r="I622" s="74">
        <v>640.77</v>
      </c>
      <c r="J622" s="130"/>
    </row>
    <row r="623" spans="1:10" s="28" customFormat="1" ht="15" customHeight="1" x14ac:dyDescent="0.2">
      <c r="A623" s="75"/>
      <c r="B623" s="107"/>
      <c r="C623" s="131" t="s">
        <v>32</v>
      </c>
      <c r="D623" s="43" t="s">
        <v>14</v>
      </c>
      <c r="E623" s="43" t="s">
        <v>14</v>
      </c>
      <c r="F623" s="44" t="s">
        <v>33</v>
      </c>
      <c r="G623" s="125">
        <v>0</v>
      </c>
      <c r="H623" s="46">
        <v>0</v>
      </c>
      <c r="I623" s="74">
        <v>0</v>
      </c>
      <c r="J623" s="130"/>
    </row>
    <row r="624" spans="1:10" s="28" customFormat="1" ht="15" customHeight="1" x14ac:dyDescent="0.2">
      <c r="A624" s="75"/>
      <c r="B624" s="107"/>
      <c r="C624" s="131" t="s">
        <v>34</v>
      </c>
      <c r="D624" s="43" t="s">
        <v>14</v>
      </c>
      <c r="E624" s="43" t="s">
        <v>14</v>
      </c>
      <c r="F624" s="44" t="s">
        <v>35</v>
      </c>
      <c r="G624" s="125">
        <v>0</v>
      </c>
      <c r="H624" s="46">
        <v>607018</v>
      </c>
      <c r="I624" s="74">
        <v>512855.6</v>
      </c>
      <c r="J624" s="130"/>
    </row>
    <row r="625" spans="1:10" s="28" customFormat="1" ht="15" customHeight="1" x14ac:dyDescent="0.2">
      <c r="A625" s="75"/>
      <c r="B625" s="107"/>
      <c r="C625" s="131"/>
      <c r="D625" s="43"/>
      <c r="E625" s="43"/>
      <c r="F625" s="89" t="s">
        <v>26</v>
      </c>
      <c r="G625" s="125">
        <v>0</v>
      </c>
      <c r="H625" s="46">
        <v>607018</v>
      </c>
      <c r="I625" s="74">
        <v>512855.6</v>
      </c>
      <c r="J625" s="130"/>
    </row>
    <row r="626" spans="1:10" s="28" customFormat="1" ht="15" customHeight="1" x14ac:dyDescent="0.2">
      <c r="A626" s="75"/>
      <c r="B626" s="107"/>
      <c r="C626" s="131"/>
      <c r="D626" s="43"/>
      <c r="E626" s="43"/>
      <c r="F626" s="90" t="s">
        <v>27</v>
      </c>
      <c r="G626" s="125">
        <v>0</v>
      </c>
      <c r="H626" s="46">
        <v>0</v>
      </c>
      <c r="I626" s="74">
        <v>0</v>
      </c>
      <c r="J626" s="130"/>
    </row>
    <row r="627" spans="1:10" s="28" customFormat="1" ht="15" customHeight="1" x14ac:dyDescent="0.2">
      <c r="A627" s="75"/>
      <c r="B627" s="107"/>
      <c r="C627" s="131" t="s">
        <v>36</v>
      </c>
      <c r="D627" s="43" t="s">
        <v>14</v>
      </c>
      <c r="E627" s="43" t="s">
        <v>14</v>
      </c>
      <c r="F627" s="44" t="s">
        <v>37</v>
      </c>
      <c r="G627" s="125">
        <v>0</v>
      </c>
      <c r="H627" s="46">
        <v>0</v>
      </c>
      <c r="I627" s="74">
        <v>0</v>
      </c>
      <c r="J627" s="130"/>
    </row>
    <row r="628" spans="1:10" s="28" customFormat="1" ht="15" customHeight="1" x14ac:dyDescent="0.2">
      <c r="A628" s="75"/>
      <c r="B628" s="107"/>
      <c r="C628" s="131" t="s">
        <v>38</v>
      </c>
      <c r="D628" s="43" t="s">
        <v>14</v>
      </c>
      <c r="E628" s="43" t="s">
        <v>14</v>
      </c>
      <c r="F628" s="44" t="s">
        <v>39</v>
      </c>
      <c r="G628" s="125">
        <v>0</v>
      </c>
      <c r="H628" s="46">
        <v>0</v>
      </c>
      <c r="I628" s="74">
        <v>0</v>
      </c>
      <c r="J628" s="130"/>
    </row>
    <row r="629" spans="1:10" s="28" customFormat="1" ht="15" customHeight="1" x14ac:dyDescent="0.2">
      <c r="A629" s="75"/>
      <c r="B629" s="107"/>
      <c r="C629" s="131" t="s">
        <v>40</v>
      </c>
      <c r="D629" s="43" t="s">
        <v>14</v>
      </c>
      <c r="E629" s="43" t="s">
        <v>14</v>
      </c>
      <c r="F629" s="44" t="s">
        <v>41</v>
      </c>
      <c r="G629" s="125">
        <v>0</v>
      </c>
      <c r="H629" s="46">
        <v>0</v>
      </c>
      <c r="I629" s="74">
        <v>0</v>
      </c>
      <c r="J629" s="130"/>
    </row>
    <row r="630" spans="1:10" s="28" customFormat="1" ht="15" customHeight="1" x14ac:dyDescent="0.2">
      <c r="A630" s="75"/>
      <c r="B630" s="107"/>
      <c r="C630" s="131" t="s">
        <v>42</v>
      </c>
      <c r="D630" s="43" t="s">
        <v>14</v>
      </c>
      <c r="E630" s="43" t="s">
        <v>14</v>
      </c>
      <c r="F630" s="44" t="s">
        <v>43</v>
      </c>
      <c r="G630" s="125">
        <v>0</v>
      </c>
      <c r="H630" s="46">
        <v>0</v>
      </c>
      <c r="I630" s="74">
        <v>0</v>
      </c>
      <c r="J630" s="130"/>
    </row>
    <row r="631" spans="1:10" s="28" customFormat="1" ht="15" customHeight="1" x14ac:dyDescent="0.2">
      <c r="A631" s="75"/>
      <c r="B631" s="107"/>
      <c r="C631" s="131" t="s">
        <v>44</v>
      </c>
      <c r="D631" s="43" t="s">
        <v>14</v>
      </c>
      <c r="E631" s="43" t="s">
        <v>14</v>
      </c>
      <c r="F631" s="44" t="s">
        <v>45</v>
      </c>
      <c r="G631" s="125">
        <v>0</v>
      </c>
      <c r="H631" s="46">
        <v>0</v>
      </c>
      <c r="I631" s="74">
        <v>0</v>
      </c>
      <c r="J631" s="130"/>
    </row>
    <row r="632" spans="1:10" s="28" customFormat="1" ht="15" customHeight="1" x14ac:dyDescent="0.2">
      <c r="A632" s="75"/>
      <c r="B632" s="107"/>
      <c r="C632" s="51" t="s">
        <v>46</v>
      </c>
      <c r="D632" s="52" t="s">
        <v>14</v>
      </c>
      <c r="E632" s="52" t="s">
        <v>14</v>
      </c>
      <c r="F632" s="53" t="s">
        <v>47</v>
      </c>
      <c r="G632" s="54">
        <v>0</v>
      </c>
      <c r="H632" s="55">
        <v>10745</v>
      </c>
      <c r="I632" s="73">
        <v>10741.98</v>
      </c>
      <c r="J632" s="130"/>
    </row>
    <row r="633" spans="1:10" s="28" customFormat="1" ht="15" customHeight="1" x14ac:dyDescent="0.2">
      <c r="A633" s="75"/>
      <c r="B633" s="148" t="s">
        <v>138</v>
      </c>
      <c r="C633" s="149"/>
      <c r="D633" s="149"/>
      <c r="E633" s="149"/>
      <c r="F633" s="150"/>
      <c r="G633" s="56">
        <f>+SUM(G613:G632)-G625-G626-G619-G620</f>
        <v>6516565</v>
      </c>
      <c r="H633" s="56">
        <f>+SUM(H613:H632)-H625-H626-H619-H620</f>
        <v>7925519</v>
      </c>
      <c r="I633" s="57">
        <f>+SUM(I613:I632)-I625-I626-I619-I620</f>
        <v>7772213.1800000006</v>
      </c>
      <c r="J633" s="130"/>
    </row>
    <row r="634" spans="1:10" s="28" customFormat="1" ht="15" customHeight="1" x14ac:dyDescent="0.2">
      <c r="A634" s="75"/>
      <c r="B634" s="155" t="s">
        <v>139</v>
      </c>
      <c r="C634" s="129" t="s">
        <v>13</v>
      </c>
      <c r="D634" s="43" t="s">
        <v>14</v>
      </c>
      <c r="E634" s="43" t="s">
        <v>14</v>
      </c>
      <c r="F634" s="44" t="s">
        <v>15</v>
      </c>
      <c r="G634" s="113">
        <v>0</v>
      </c>
      <c r="H634" s="114">
        <v>0</v>
      </c>
      <c r="I634" s="71">
        <v>0</v>
      </c>
      <c r="J634" s="130"/>
    </row>
    <row r="635" spans="1:10" s="28" customFormat="1" ht="15" customHeight="1" x14ac:dyDescent="0.2">
      <c r="A635" s="75"/>
      <c r="B635" s="156"/>
      <c r="C635" s="129" t="s">
        <v>16</v>
      </c>
      <c r="D635" s="43" t="s">
        <v>14</v>
      </c>
      <c r="E635" s="43" t="s">
        <v>14</v>
      </c>
      <c r="F635" s="44" t="s">
        <v>17</v>
      </c>
      <c r="G635" s="125">
        <v>0</v>
      </c>
      <c r="H635" s="46">
        <v>0</v>
      </c>
      <c r="I635" s="74">
        <v>0</v>
      </c>
      <c r="J635" s="130"/>
    </row>
    <row r="636" spans="1:10" s="28" customFormat="1" ht="15" customHeight="1" x14ac:dyDescent="0.2">
      <c r="A636" s="75"/>
      <c r="B636" s="107"/>
      <c r="C636" s="131" t="s">
        <v>18</v>
      </c>
      <c r="D636" s="43" t="s">
        <v>14</v>
      </c>
      <c r="E636" s="43" t="s">
        <v>14</v>
      </c>
      <c r="F636" s="44" t="s">
        <v>19</v>
      </c>
      <c r="G636" s="125">
        <v>0</v>
      </c>
      <c r="H636" s="46">
        <v>0</v>
      </c>
      <c r="I636" s="74">
        <v>0</v>
      </c>
      <c r="J636" s="130"/>
    </row>
    <row r="637" spans="1:10" s="28" customFormat="1" ht="15" customHeight="1" x14ac:dyDescent="0.2">
      <c r="A637" s="75"/>
      <c r="B637" s="107"/>
      <c r="C637" s="131" t="s">
        <v>20</v>
      </c>
      <c r="D637" s="43" t="s">
        <v>14</v>
      </c>
      <c r="E637" s="43" t="s">
        <v>14</v>
      </c>
      <c r="F637" s="44" t="s">
        <v>21</v>
      </c>
      <c r="G637" s="125">
        <v>3000</v>
      </c>
      <c r="H637" s="46">
        <v>3500</v>
      </c>
      <c r="I637" s="74">
        <v>1559.33</v>
      </c>
      <c r="J637" s="130"/>
    </row>
    <row r="638" spans="1:10" s="28" customFormat="1" ht="15" customHeight="1" x14ac:dyDescent="0.2">
      <c r="A638" s="75"/>
      <c r="B638" s="107"/>
      <c r="C638" s="131" t="s">
        <v>22</v>
      </c>
      <c r="D638" s="43" t="s">
        <v>14</v>
      </c>
      <c r="E638" s="43" t="s">
        <v>14</v>
      </c>
      <c r="F638" s="44" t="s">
        <v>23</v>
      </c>
      <c r="G638" s="125">
        <v>0</v>
      </c>
      <c r="H638" s="46">
        <v>0</v>
      </c>
      <c r="I638" s="74">
        <v>0</v>
      </c>
      <c r="J638" s="130"/>
    </row>
    <row r="639" spans="1:10" s="28" customFormat="1" ht="15" customHeight="1" x14ac:dyDescent="0.2">
      <c r="A639" s="75"/>
      <c r="B639" s="107"/>
      <c r="C639" s="131" t="s">
        <v>24</v>
      </c>
      <c r="D639" s="43" t="s">
        <v>14</v>
      </c>
      <c r="E639" s="43" t="s">
        <v>14</v>
      </c>
      <c r="F639" s="44" t="s">
        <v>25</v>
      </c>
      <c r="G639" s="125">
        <v>5809407</v>
      </c>
      <c r="H639" s="46">
        <v>6636633</v>
      </c>
      <c r="I639" s="74">
        <v>6604280.6600000001</v>
      </c>
      <c r="J639" s="130"/>
    </row>
    <row r="640" spans="1:10" s="28" customFormat="1" ht="15" customHeight="1" x14ac:dyDescent="0.2">
      <c r="A640" s="75"/>
      <c r="B640" s="107"/>
      <c r="C640" s="131"/>
      <c r="D640" s="43"/>
      <c r="E640" s="43"/>
      <c r="F640" s="89" t="s">
        <v>26</v>
      </c>
      <c r="G640" s="125">
        <v>5809407</v>
      </c>
      <c r="H640" s="46">
        <v>6608306</v>
      </c>
      <c r="I640" s="74">
        <v>6575954.5300000003</v>
      </c>
      <c r="J640" s="130"/>
    </row>
    <row r="641" spans="1:10" s="28" customFormat="1" ht="15" customHeight="1" x14ac:dyDescent="0.2">
      <c r="A641" s="75"/>
      <c r="B641" s="107"/>
      <c r="C641" s="131"/>
      <c r="D641" s="43"/>
      <c r="E641" s="43"/>
      <c r="F641" s="90" t="s">
        <v>27</v>
      </c>
      <c r="G641" s="125">
        <v>0</v>
      </c>
      <c r="H641" s="46">
        <v>0</v>
      </c>
      <c r="I641" s="74">
        <v>0</v>
      </c>
      <c r="J641" s="130"/>
    </row>
    <row r="642" spans="1:10" s="28" customFormat="1" ht="15" customHeight="1" x14ac:dyDescent="0.2">
      <c r="A642" s="75"/>
      <c r="B642" s="107"/>
      <c r="C642" s="131" t="s">
        <v>28</v>
      </c>
      <c r="D642" s="43" t="s">
        <v>14</v>
      </c>
      <c r="E642" s="43" t="s">
        <v>14</v>
      </c>
      <c r="F642" s="44" t="s">
        <v>29</v>
      </c>
      <c r="G642" s="125">
        <v>151150</v>
      </c>
      <c r="H642" s="46">
        <v>167175</v>
      </c>
      <c r="I642" s="74">
        <v>143315.23000000001</v>
      </c>
      <c r="J642" s="130"/>
    </row>
    <row r="643" spans="1:10" s="28" customFormat="1" ht="15" customHeight="1" x14ac:dyDescent="0.2">
      <c r="A643" s="75"/>
      <c r="B643" s="107"/>
      <c r="C643" s="131" t="s">
        <v>30</v>
      </c>
      <c r="D643" s="43" t="s">
        <v>14</v>
      </c>
      <c r="E643" s="43" t="s">
        <v>14</v>
      </c>
      <c r="F643" s="44" t="s">
        <v>31</v>
      </c>
      <c r="G643" s="125">
        <v>1000</v>
      </c>
      <c r="H643" s="46">
        <v>1044</v>
      </c>
      <c r="I643" s="74">
        <v>43.19</v>
      </c>
      <c r="J643" s="130"/>
    </row>
    <row r="644" spans="1:10" s="28" customFormat="1" ht="15" customHeight="1" x14ac:dyDescent="0.2">
      <c r="A644" s="75"/>
      <c r="B644" s="107"/>
      <c r="C644" s="131" t="s">
        <v>32</v>
      </c>
      <c r="D644" s="43" t="s">
        <v>14</v>
      </c>
      <c r="E644" s="43" t="s">
        <v>14</v>
      </c>
      <c r="F644" s="44" t="s">
        <v>33</v>
      </c>
      <c r="G644" s="125">
        <v>0</v>
      </c>
      <c r="H644" s="46">
        <v>0</v>
      </c>
      <c r="I644" s="74">
        <v>0</v>
      </c>
      <c r="J644" s="130"/>
    </row>
    <row r="645" spans="1:10" s="28" customFormat="1" ht="15" customHeight="1" x14ac:dyDescent="0.2">
      <c r="A645" s="75"/>
      <c r="B645" s="107"/>
      <c r="C645" s="131" t="s">
        <v>34</v>
      </c>
      <c r="D645" s="43" t="s">
        <v>14</v>
      </c>
      <c r="E645" s="43" t="s">
        <v>14</v>
      </c>
      <c r="F645" s="44" t="s">
        <v>35</v>
      </c>
      <c r="G645" s="125">
        <v>0</v>
      </c>
      <c r="H645" s="46">
        <v>528057</v>
      </c>
      <c r="I645" s="74">
        <v>450204.1</v>
      </c>
      <c r="J645" s="130"/>
    </row>
    <row r="646" spans="1:10" s="28" customFormat="1" ht="15" customHeight="1" x14ac:dyDescent="0.2">
      <c r="A646" s="75"/>
      <c r="B646" s="107"/>
      <c r="C646" s="131"/>
      <c r="D646" s="43"/>
      <c r="E646" s="43"/>
      <c r="F646" s="89" t="s">
        <v>26</v>
      </c>
      <c r="G646" s="125">
        <v>0</v>
      </c>
      <c r="H646" s="46">
        <v>528057</v>
      </c>
      <c r="I646" s="74">
        <v>450204.1</v>
      </c>
      <c r="J646" s="130"/>
    </row>
    <row r="647" spans="1:10" s="28" customFormat="1" ht="15" customHeight="1" x14ac:dyDescent="0.2">
      <c r="A647" s="75"/>
      <c r="B647" s="107"/>
      <c r="C647" s="131"/>
      <c r="D647" s="43"/>
      <c r="E647" s="43"/>
      <c r="F647" s="90" t="s">
        <v>27</v>
      </c>
      <c r="G647" s="125">
        <v>0</v>
      </c>
      <c r="H647" s="46">
        <v>0</v>
      </c>
      <c r="I647" s="74">
        <v>0</v>
      </c>
      <c r="J647" s="130"/>
    </row>
    <row r="648" spans="1:10" s="28" customFormat="1" ht="15" customHeight="1" x14ac:dyDescent="0.2">
      <c r="A648" s="75"/>
      <c r="B648" s="107"/>
      <c r="C648" s="131" t="s">
        <v>36</v>
      </c>
      <c r="D648" s="43" t="s">
        <v>14</v>
      </c>
      <c r="E648" s="43" t="s">
        <v>14</v>
      </c>
      <c r="F648" s="44" t="s">
        <v>37</v>
      </c>
      <c r="G648" s="125">
        <v>0</v>
      </c>
      <c r="H648" s="46">
        <v>0</v>
      </c>
      <c r="I648" s="74">
        <v>0</v>
      </c>
      <c r="J648" s="130"/>
    </row>
    <row r="649" spans="1:10" s="28" customFormat="1" ht="15" customHeight="1" x14ac:dyDescent="0.2">
      <c r="A649" s="75"/>
      <c r="B649" s="107"/>
      <c r="C649" s="131" t="s">
        <v>38</v>
      </c>
      <c r="D649" s="43" t="s">
        <v>14</v>
      </c>
      <c r="E649" s="43" t="s">
        <v>14</v>
      </c>
      <c r="F649" s="44" t="s">
        <v>39</v>
      </c>
      <c r="G649" s="125">
        <v>0</v>
      </c>
      <c r="H649" s="46">
        <v>0</v>
      </c>
      <c r="I649" s="74">
        <v>0</v>
      </c>
      <c r="J649" s="130"/>
    </row>
    <row r="650" spans="1:10" s="28" customFormat="1" ht="15" customHeight="1" x14ac:dyDescent="0.2">
      <c r="A650" s="75"/>
      <c r="B650" s="107"/>
      <c r="C650" s="131" t="s">
        <v>40</v>
      </c>
      <c r="D650" s="43" t="s">
        <v>14</v>
      </c>
      <c r="E650" s="43" t="s">
        <v>14</v>
      </c>
      <c r="F650" s="44" t="s">
        <v>41</v>
      </c>
      <c r="G650" s="125">
        <v>0</v>
      </c>
      <c r="H650" s="46">
        <v>0</v>
      </c>
      <c r="I650" s="74">
        <v>0</v>
      </c>
      <c r="J650" s="130"/>
    </row>
    <row r="651" spans="1:10" s="28" customFormat="1" ht="15" customHeight="1" x14ac:dyDescent="0.2">
      <c r="A651" s="75"/>
      <c r="B651" s="107"/>
      <c r="C651" s="131" t="s">
        <v>42</v>
      </c>
      <c r="D651" s="43" t="s">
        <v>14</v>
      </c>
      <c r="E651" s="43" t="s">
        <v>14</v>
      </c>
      <c r="F651" s="44" t="s">
        <v>43</v>
      </c>
      <c r="G651" s="125">
        <v>0</v>
      </c>
      <c r="H651" s="46">
        <v>0</v>
      </c>
      <c r="I651" s="74">
        <v>0</v>
      </c>
      <c r="J651" s="130"/>
    </row>
    <row r="652" spans="1:10" s="28" customFormat="1" ht="15" customHeight="1" x14ac:dyDescent="0.2">
      <c r="A652" s="75"/>
      <c r="B652" s="107"/>
      <c r="C652" s="131" t="s">
        <v>44</v>
      </c>
      <c r="D652" s="43" t="s">
        <v>14</v>
      </c>
      <c r="E652" s="43" t="s">
        <v>14</v>
      </c>
      <c r="F652" s="44" t="s">
        <v>45</v>
      </c>
      <c r="G652" s="125">
        <v>0</v>
      </c>
      <c r="H652" s="46">
        <v>0</v>
      </c>
      <c r="I652" s="74">
        <v>0</v>
      </c>
      <c r="J652" s="130"/>
    </row>
    <row r="653" spans="1:10" s="28" customFormat="1" ht="15" customHeight="1" x14ac:dyDescent="0.2">
      <c r="A653" s="75"/>
      <c r="B653" s="107"/>
      <c r="C653" s="51" t="s">
        <v>46</v>
      </c>
      <c r="D653" s="52" t="s">
        <v>14</v>
      </c>
      <c r="E653" s="52" t="s">
        <v>14</v>
      </c>
      <c r="F653" s="53" t="s">
        <v>47</v>
      </c>
      <c r="G653" s="54">
        <v>0</v>
      </c>
      <c r="H653" s="55">
        <v>25947</v>
      </c>
      <c r="I653" s="73">
        <v>25942.52</v>
      </c>
      <c r="J653" s="130"/>
    </row>
    <row r="654" spans="1:10" s="28" customFormat="1" ht="15" customHeight="1" x14ac:dyDescent="0.2">
      <c r="A654" s="75"/>
      <c r="B654" s="148" t="s">
        <v>140</v>
      </c>
      <c r="C654" s="149"/>
      <c r="D654" s="149"/>
      <c r="E654" s="149"/>
      <c r="F654" s="150"/>
      <c r="G654" s="56">
        <f>+SUM(G634:G653)-G646-G647-G640-G641</f>
        <v>5964557</v>
      </c>
      <c r="H654" s="56">
        <f>+SUM(H634:H653)-H646-H647-H640-H641</f>
        <v>7362356</v>
      </c>
      <c r="I654" s="57">
        <f>+SUM(I634:I653)-I646-I647-I640-I641</f>
        <v>7225345.0299999984</v>
      </c>
      <c r="J654" s="130"/>
    </row>
    <row r="655" spans="1:10" s="28" customFormat="1" ht="15" customHeight="1" x14ac:dyDescent="0.2">
      <c r="A655" s="75"/>
      <c r="B655" s="155" t="s">
        <v>141</v>
      </c>
      <c r="C655" s="129" t="s">
        <v>13</v>
      </c>
      <c r="D655" s="43" t="s">
        <v>14</v>
      </c>
      <c r="E655" s="43" t="s">
        <v>14</v>
      </c>
      <c r="F655" s="44" t="s">
        <v>15</v>
      </c>
      <c r="G655" s="113">
        <v>0</v>
      </c>
      <c r="H655" s="114">
        <v>0</v>
      </c>
      <c r="I655" s="71">
        <v>0</v>
      </c>
      <c r="J655" s="130"/>
    </row>
    <row r="656" spans="1:10" s="28" customFormat="1" ht="15" customHeight="1" x14ac:dyDescent="0.2">
      <c r="A656" s="75"/>
      <c r="B656" s="156"/>
      <c r="C656" s="129" t="s">
        <v>16</v>
      </c>
      <c r="D656" s="43" t="s">
        <v>14</v>
      </c>
      <c r="E656" s="43" t="s">
        <v>14</v>
      </c>
      <c r="F656" s="44" t="s">
        <v>17</v>
      </c>
      <c r="G656" s="125">
        <v>0</v>
      </c>
      <c r="H656" s="46">
        <v>0</v>
      </c>
      <c r="I656" s="74">
        <v>0</v>
      </c>
      <c r="J656" s="130"/>
    </row>
    <row r="657" spans="1:10" s="28" customFormat="1" ht="15" customHeight="1" x14ac:dyDescent="0.2">
      <c r="A657" s="75"/>
      <c r="B657" s="107"/>
      <c r="C657" s="131" t="s">
        <v>18</v>
      </c>
      <c r="D657" s="43" t="s">
        <v>14</v>
      </c>
      <c r="E657" s="43" t="s">
        <v>14</v>
      </c>
      <c r="F657" s="44" t="s">
        <v>19</v>
      </c>
      <c r="G657" s="125">
        <v>0</v>
      </c>
      <c r="H657" s="46">
        <v>0</v>
      </c>
      <c r="I657" s="74">
        <v>0</v>
      </c>
      <c r="J657" s="130"/>
    </row>
    <row r="658" spans="1:10" s="28" customFormat="1" ht="15" customHeight="1" x14ac:dyDescent="0.2">
      <c r="A658" s="75"/>
      <c r="B658" s="107"/>
      <c r="C658" s="131" t="s">
        <v>20</v>
      </c>
      <c r="D658" s="43" t="s">
        <v>14</v>
      </c>
      <c r="E658" s="43" t="s">
        <v>14</v>
      </c>
      <c r="F658" s="44" t="s">
        <v>21</v>
      </c>
      <c r="G658" s="125">
        <v>100</v>
      </c>
      <c r="H658" s="46">
        <v>100</v>
      </c>
      <c r="I658" s="74">
        <v>0</v>
      </c>
      <c r="J658" s="130"/>
    </row>
    <row r="659" spans="1:10" s="28" customFormat="1" ht="15" customHeight="1" x14ac:dyDescent="0.2">
      <c r="A659" s="75"/>
      <c r="B659" s="107"/>
      <c r="C659" s="131" t="s">
        <v>22</v>
      </c>
      <c r="D659" s="43" t="s">
        <v>14</v>
      </c>
      <c r="E659" s="43" t="s">
        <v>14</v>
      </c>
      <c r="F659" s="44" t="s">
        <v>23</v>
      </c>
      <c r="G659" s="125">
        <v>0</v>
      </c>
      <c r="H659" s="46">
        <v>0</v>
      </c>
      <c r="I659" s="74">
        <v>0</v>
      </c>
      <c r="J659" s="130"/>
    </row>
    <row r="660" spans="1:10" s="28" customFormat="1" ht="15" customHeight="1" x14ac:dyDescent="0.2">
      <c r="A660" s="75"/>
      <c r="B660" s="107"/>
      <c r="C660" s="131" t="s">
        <v>24</v>
      </c>
      <c r="D660" s="43" t="s">
        <v>14</v>
      </c>
      <c r="E660" s="43" t="s">
        <v>14</v>
      </c>
      <c r="F660" s="44" t="s">
        <v>25</v>
      </c>
      <c r="G660" s="125">
        <v>771124</v>
      </c>
      <c r="H660" s="46">
        <v>911642</v>
      </c>
      <c r="I660" s="74">
        <v>906690.19</v>
      </c>
      <c r="J660" s="130"/>
    </row>
    <row r="661" spans="1:10" s="28" customFormat="1" ht="15" customHeight="1" x14ac:dyDescent="0.2">
      <c r="A661" s="75"/>
      <c r="B661" s="107"/>
      <c r="C661" s="131"/>
      <c r="D661" s="43"/>
      <c r="E661" s="43"/>
      <c r="F661" s="89" t="s">
        <v>26</v>
      </c>
      <c r="G661" s="125">
        <v>771124</v>
      </c>
      <c r="H661" s="46">
        <v>910642</v>
      </c>
      <c r="I661" s="74">
        <v>905690.19</v>
      </c>
      <c r="J661" s="130"/>
    </row>
    <row r="662" spans="1:10" s="28" customFormat="1" ht="15" customHeight="1" x14ac:dyDescent="0.2">
      <c r="A662" s="75"/>
      <c r="B662" s="107"/>
      <c r="C662" s="131"/>
      <c r="D662" s="43"/>
      <c r="E662" s="43"/>
      <c r="F662" s="90" t="s">
        <v>27</v>
      </c>
      <c r="G662" s="125">
        <v>0</v>
      </c>
      <c r="H662" s="46">
        <v>0</v>
      </c>
      <c r="I662" s="74">
        <v>0</v>
      </c>
      <c r="J662" s="130"/>
    </row>
    <row r="663" spans="1:10" s="28" customFormat="1" ht="15" customHeight="1" x14ac:dyDescent="0.2">
      <c r="A663" s="75"/>
      <c r="B663" s="107"/>
      <c r="C663" s="131" t="s">
        <v>28</v>
      </c>
      <c r="D663" s="43" t="s">
        <v>14</v>
      </c>
      <c r="E663" s="43" t="s">
        <v>14</v>
      </c>
      <c r="F663" s="44" t="s">
        <v>29</v>
      </c>
      <c r="G663" s="125">
        <v>15000</v>
      </c>
      <c r="H663" s="46">
        <v>15000</v>
      </c>
      <c r="I663" s="74">
        <v>11648.16</v>
      </c>
      <c r="J663" s="130"/>
    </row>
    <row r="664" spans="1:10" s="28" customFormat="1" ht="15" customHeight="1" x14ac:dyDescent="0.2">
      <c r="A664" s="75"/>
      <c r="B664" s="107"/>
      <c r="C664" s="131" t="s">
        <v>30</v>
      </c>
      <c r="D664" s="43" t="s">
        <v>14</v>
      </c>
      <c r="E664" s="43" t="s">
        <v>14</v>
      </c>
      <c r="F664" s="44" t="s">
        <v>31</v>
      </c>
      <c r="G664" s="125">
        <v>0</v>
      </c>
      <c r="H664" s="46">
        <v>0</v>
      </c>
      <c r="I664" s="74">
        <v>0</v>
      </c>
      <c r="J664" s="130"/>
    </row>
    <row r="665" spans="1:10" s="28" customFormat="1" ht="15" customHeight="1" x14ac:dyDescent="0.2">
      <c r="A665" s="75"/>
      <c r="B665" s="107"/>
      <c r="C665" s="131" t="s">
        <v>32</v>
      </c>
      <c r="D665" s="43" t="s">
        <v>14</v>
      </c>
      <c r="E665" s="43" t="s">
        <v>14</v>
      </c>
      <c r="F665" s="44" t="s">
        <v>33</v>
      </c>
      <c r="G665" s="125">
        <v>0</v>
      </c>
      <c r="H665" s="46">
        <v>0</v>
      </c>
      <c r="I665" s="74">
        <v>0</v>
      </c>
      <c r="J665" s="130"/>
    </row>
    <row r="666" spans="1:10" s="28" customFormat="1" ht="15" customHeight="1" x14ac:dyDescent="0.2">
      <c r="A666" s="75"/>
      <c r="B666" s="107"/>
      <c r="C666" s="131" t="s">
        <v>34</v>
      </c>
      <c r="D666" s="43" t="s">
        <v>14</v>
      </c>
      <c r="E666" s="43" t="s">
        <v>14</v>
      </c>
      <c r="F666" s="44" t="s">
        <v>35</v>
      </c>
      <c r="G666" s="125">
        <v>0</v>
      </c>
      <c r="H666" s="46">
        <v>36728</v>
      </c>
      <c r="I666" s="74">
        <v>33068.94</v>
      </c>
      <c r="J666" s="130"/>
    </row>
    <row r="667" spans="1:10" s="28" customFormat="1" ht="15" customHeight="1" x14ac:dyDescent="0.2">
      <c r="A667" s="75"/>
      <c r="B667" s="107"/>
      <c r="C667" s="131"/>
      <c r="D667" s="43"/>
      <c r="E667" s="43"/>
      <c r="F667" s="89" t="s">
        <v>26</v>
      </c>
      <c r="G667" s="125">
        <v>0</v>
      </c>
      <c r="H667" s="46">
        <v>36728</v>
      </c>
      <c r="I667" s="74">
        <v>33068.94</v>
      </c>
      <c r="J667" s="130"/>
    </row>
    <row r="668" spans="1:10" s="28" customFormat="1" ht="15" customHeight="1" x14ac:dyDescent="0.2">
      <c r="A668" s="75"/>
      <c r="B668" s="107"/>
      <c r="C668" s="131"/>
      <c r="D668" s="43"/>
      <c r="E668" s="43"/>
      <c r="F668" s="90" t="s">
        <v>27</v>
      </c>
      <c r="G668" s="125">
        <v>0</v>
      </c>
      <c r="H668" s="46">
        <v>0</v>
      </c>
      <c r="I668" s="74">
        <v>0</v>
      </c>
      <c r="J668" s="130"/>
    </row>
    <row r="669" spans="1:10" s="28" customFormat="1" ht="15" customHeight="1" x14ac:dyDescent="0.2">
      <c r="A669" s="75"/>
      <c r="B669" s="107"/>
      <c r="C669" s="131" t="s">
        <v>36</v>
      </c>
      <c r="D669" s="43" t="s">
        <v>14</v>
      </c>
      <c r="E669" s="43" t="s">
        <v>14</v>
      </c>
      <c r="F669" s="44" t="s">
        <v>37</v>
      </c>
      <c r="G669" s="125">
        <v>0</v>
      </c>
      <c r="H669" s="46">
        <v>0</v>
      </c>
      <c r="I669" s="74">
        <v>0</v>
      </c>
      <c r="J669" s="130"/>
    </row>
    <row r="670" spans="1:10" s="28" customFormat="1" ht="15" customHeight="1" x14ac:dyDescent="0.2">
      <c r="A670" s="75"/>
      <c r="B670" s="107"/>
      <c r="C670" s="131" t="s">
        <v>38</v>
      </c>
      <c r="D670" s="43" t="s">
        <v>14</v>
      </c>
      <c r="E670" s="43" t="s">
        <v>14</v>
      </c>
      <c r="F670" s="44" t="s">
        <v>39</v>
      </c>
      <c r="G670" s="125">
        <v>0</v>
      </c>
      <c r="H670" s="46">
        <v>0</v>
      </c>
      <c r="I670" s="74">
        <v>0</v>
      </c>
      <c r="J670" s="130"/>
    </row>
    <row r="671" spans="1:10" s="28" customFormat="1" ht="15" customHeight="1" x14ac:dyDescent="0.2">
      <c r="A671" s="75"/>
      <c r="B671" s="107"/>
      <c r="C671" s="131" t="s">
        <v>40</v>
      </c>
      <c r="D671" s="43" t="s">
        <v>14</v>
      </c>
      <c r="E671" s="43" t="s">
        <v>14</v>
      </c>
      <c r="F671" s="44" t="s">
        <v>41</v>
      </c>
      <c r="G671" s="125">
        <v>0</v>
      </c>
      <c r="H671" s="46">
        <v>0</v>
      </c>
      <c r="I671" s="74">
        <v>0</v>
      </c>
      <c r="J671" s="130"/>
    </row>
    <row r="672" spans="1:10" s="28" customFormat="1" ht="15" customHeight="1" x14ac:dyDescent="0.2">
      <c r="A672" s="75"/>
      <c r="B672" s="107"/>
      <c r="C672" s="131" t="s">
        <v>42</v>
      </c>
      <c r="D672" s="43" t="s">
        <v>14</v>
      </c>
      <c r="E672" s="43" t="s">
        <v>14</v>
      </c>
      <c r="F672" s="44" t="s">
        <v>43</v>
      </c>
      <c r="G672" s="125">
        <v>0</v>
      </c>
      <c r="H672" s="46">
        <v>0</v>
      </c>
      <c r="I672" s="74">
        <v>0</v>
      </c>
      <c r="J672" s="130"/>
    </row>
    <row r="673" spans="1:10" s="28" customFormat="1" ht="15" customHeight="1" x14ac:dyDescent="0.2">
      <c r="A673" s="75"/>
      <c r="B673" s="107"/>
      <c r="C673" s="131" t="s">
        <v>44</v>
      </c>
      <c r="D673" s="43" t="s">
        <v>14</v>
      </c>
      <c r="E673" s="43" t="s">
        <v>14</v>
      </c>
      <c r="F673" s="44" t="s">
        <v>45</v>
      </c>
      <c r="G673" s="125">
        <v>0</v>
      </c>
      <c r="H673" s="46">
        <v>0</v>
      </c>
      <c r="I673" s="74">
        <v>0</v>
      </c>
      <c r="J673" s="130"/>
    </row>
    <row r="674" spans="1:10" s="28" customFormat="1" ht="15" customHeight="1" x14ac:dyDescent="0.2">
      <c r="A674" s="75"/>
      <c r="B674" s="107"/>
      <c r="C674" s="51" t="s">
        <v>46</v>
      </c>
      <c r="D674" s="52" t="s">
        <v>14</v>
      </c>
      <c r="E674" s="52" t="s">
        <v>14</v>
      </c>
      <c r="F674" s="53" t="s">
        <v>47</v>
      </c>
      <c r="G674" s="54">
        <v>0</v>
      </c>
      <c r="H674" s="55">
        <v>5423</v>
      </c>
      <c r="I674" s="73">
        <v>5420.84</v>
      </c>
      <c r="J674" s="130"/>
    </row>
    <row r="675" spans="1:10" s="28" customFormat="1" ht="15" customHeight="1" x14ac:dyDescent="0.2">
      <c r="A675" s="75"/>
      <c r="B675" s="148" t="s">
        <v>142</v>
      </c>
      <c r="C675" s="149"/>
      <c r="D675" s="149"/>
      <c r="E675" s="149"/>
      <c r="F675" s="150"/>
      <c r="G675" s="56">
        <f>+SUM(G655:G674)-G667-G668-G661-G662</f>
        <v>786224</v>
      </c>
      <c r="H675" s="56">
        <f>+SUM(H655:H674)-H667-H668-H661-H662</f>
        <v>968893</v>
      </c>
      <c r="I675" s="57">
        <f>+SUM(I655:I674)-I667-I668-I661-I662</f>
        <v>956828.12999999989</v>
      </c>
      <c r="J675" s="130"/>
    </row>
    <row r="676" spans="1:10" s="28" customFormat="1" ht="15" customHeight="1" x14ac:dyDescent="0.2">
      <c r="A676" s="75"/>
      <c r="B676" s="155" t="s">
        <v>143</v>
      </c>
      <c r="C676" s="129" t="s">
        <v>13</v>
      </c>
      <c r="D676" s="43" t="s">
        <v>14</v>
      </c>
      <c r="E676" s="43" t="s">
        <v>14</v>
      </c>
      <c r="F676" s="44" t="s">
        <v>15</v>
      </c>
      <c r="G676" s="113">
        <v>0</v>
      </c>
      <c r="H676" s="114">
        <v>0</v>
      </c>
      <c r="I676" s="71">
        <v>0</v>
      </c>
      <c r="J676" s="130"/>
    </row>
    <row r="677" spans="1:10" s="28" customFormat="1" ht="15" customHeight="1" x14ac:dyDescent="0.2">
      <c r="A677" s="75"/>
      <c r="B677" s="156"/>
      <c r="C677" s="129" t="s">
        <v>16</v>
      </c>
      <c r="D677" s="43" t="s">
        <v>14</v>
      </c>
      <c r="E677" s="43" t="s">
        <v>14</v>
      </c>
      <c r="F677" s="44" t="s">
        <v>17</v>
      </c>
      <c r="G677" s="125">
        <v>0</v>
      </c>
      <c r="H677" s="46">
        <v>0</v>
      </c>
      <c r="I677" s="74">
        <v>0</v>
      </c>
      <c r="J677" s="130"/>
    </row>
    <row r="678" spans="1:10" s="28" customFormat="1" ht="15" customHeight="1" x14ac:dyDescent="0.2">
      <c r="A678" s="75"/>
      <c r="B678" s="107"/>
      <c r="C678" s="131" t="s">
        <v>18</v>
      </c>
      <c r="D678" s="43" t="s">
        <v>14</v>
      </c>
      <c r="E678" s="43" t="s">
        <v>14</v>
      </c>
      <c r="F678" s="44" t="s">
        <v>19</v>
      </c>
      <c r="G678" s="125">
        <v>0</v>
      </c>
      <c r="H678" s="46">
        <v>0</v>
      </c>
      <c r="I678" s="74">
        <v>0</v>
      </c>
      <c r="J678" s="130"/>
    </row>
    <row r="679" spans="1:10" s="28" customFormat="1" ht="15" customHeight="1" x14ac:dyDescent="0.2">
      <c r="A679" s="75"/>
      <c r="B679" s="107"/>
      <c r="C679" s="131" t="s">
        <v>20</v>
      </c>
      <c r="D679" s="43" t="s">
        <v>14</v>
      </c>
      <c r="E679" s="43" t="s">
        <v>14</v>
      </c>
      <c r="F679" s="44" t="s">
        <v>21</v>
      </c>
      <c r="G679" s="125">
        <v>465</v>
      </c>
      <c r="H679" s="46">
        <v>477</v>
      </c>
      <c r="I679" s="74">
        <v>332.55</v>
      </c>
      <c r="J679" s="130"/>
    </row>
    <row r="680" spans="1:10" s="28" customFormat="1" ht="15" customHeight="1" x14ac:dyDescent="0.2">
      <c r="A680" s="75"/>
      <c r="B680" s="107"/>
      <c r="C680" s="131" t="s">
        <v>22</v>
      </c>
      <c r="D680" s="43" t="s">
        <v>14</v>
      </c>
      <c r="E680" s="43" t="s">
        <v>14</v>
      </c>
      <c r="F680" s="44" t="s">
        <v>23</v>
      </c>
      <c r="G680" s="125">
        <v>0</v>
      </c>
      <c r="H680" s="46">
        <v>0</v>
      </c>
      <c r="I680" s="74">
        <v>0</v>
      </c>
      <c r="J680" s="130"/>
    </row>
    <row r="681" spans="1:10" s="28" customFormat="1" ht="15" customHeight="1" x14ac:dyDescent="0.2">
      <c r="A681" s="75"/>
      <c r="B681" s="107"/>
      <c r="C681" s="131" t="s">
        <v>24</v>
      </c>
      <c r="D681" s="43" t="s">
        <v>14</v>
      </c>
      <c r="E681" s="43" t="s">
        <v>14</v>
      </c>
      <c r="F681" s="44" t="s">
        <v>25</v>
      </c>
      <c r="G681" s="125">
        <v>1209998</v>
      </c>
      <c r="H681" s="46">
        <v>1368666</v>
      </c>
      <c r="I681" s="74">
        <v>1354984.7</v>
      </c>
      <c r="J681" s="130"/>
    </row>
    <row r="682" spans="1:10" s="28" customFormat="1" ht="15" customHeight="1" x14ac:dyDescent="0.2">
      <c r="A682" s="75"/>
      <c r="B682" s="107"/>
      <c r="C682" s="131"/>
      <c r="D682" s="43"/>
      <c r="E682" s="43"/>
      <c r="F682" s="89" t="s">
        <v>26</v>
      </c>
      <c r="G682" s="125">
        <v>1209398</v>
      </c>
      <c r="H682" s="46">
        <v>1367061</v>
      </c>
      <c r="I682" s="74">
        <v>1353814.32</v>
      </c>
      <c r="J682" s="130"/>
    </row>
    <row r="683" spans="1:10" s="28" customFormat="1" ht="15" customHeight="1" x14ac:dyDescent="0.2">
      <c r="A683" s="75"/>
      <c r="B683" s="107"/>
      <c r="C683" s="131"/>
      <c r="D683" s="43"/>
      <c r="E683" s="43"/>
      <c r="F683" s="90" t="s">
        <v>27</v>
      </c>
      <c r="G683" s="125">
        <v>0</v>
      </c>
      <c r="H683" s="46">
        <v>0</v>
      </c>
      <c r="I683" s="74">
        <v>0</v>
      </c>
      <c r="J683" s="130"/>
    </row>
    <row r="684" spans="1:10" s="28" customFormat="1" ht="15" customHeight="1" x14ac:dyDescent="0.2">
      <c r="A684" s="75"/>
      <c r="B684" s="107"/>
      <c r="C684" s="131" t="s">
        <v>28</v>
      </c>
      <c r="D684" s="43" t="s">
        <v>14</v>
      </c>
      <c r="E684" s="43" t="s">
        <v>14</v>
      </c>
      <c r="F684" s="44" t="s">
        <v>29</v>
      </c>
      <c r="G684" s="125">
        <v>58690</v>
      </c>
      <c r="H684" s="46">
        <v>58690</v>
      </c>
      <c r="I684" s="74">
        <v>27945.16</v>
      </c>
      <c r="J684" s="130"/>
    </row>
    <row r="685" spans="1:10" s="28" customFormat="1" ht="15" customHeight="1" x14ac:dyDescent="0.2">
      <c r="A685" s="75"/>
      <c r="B685" s="107"/>
      <c r="C685" s="131" t="s">
        <v>30</v>
      </c>
      <c r="D685" s="43" t="s">
        <v>14</v>
      </c>
      <c r="E685" s="43" t="s">
        <v>14</v>
      </c>
      <c r="F685" s="44" t="s">
        <v>31</v>
      </c>
      <c r="G685" s="125">
        <v>500</v>
      </c>
      <c r="H685" s="46">
        <v>500</v>
      </c>
      <c r="I685" s="74">
        <v>0</v>
      </c>
      <c r="J685" s="130"/>
    </row>
    <row r="686" spans="1:10" s="28" customFormat="1" ht="15" customHeight="1" x14ac:dyDescent="0.2">
      <c r="A686" s="75"/>
      <c r="B686" s="107"/>
      <c r="C686" s="131" t="s">
        <v>32</v>
      </c>
      <c r="D686" s="43" t="s">
        <v>14</v>
      </c>
      <c r="E686" s="43" t="s">
        <v>14</v>
      </c>
      <c r="F686" s="44" t="s">
        <v>33</v>
      </c>
      <c r="G686" s="125">
        <v>0</v>
      </c>
      <c r="H686" s="46">
        <v>0</v>
      </c>
      <c r="I686" s="74">
        <v>0</v>
      </c>
      <c r="J686" s="130"/>
    </row>
    <row r="687" spans="1:10" s="28" customFormat="1" ht="15" customHeight="1" x14ac:dyDescent="0.2">
      <c r="A687" s="75"/>
      <c r="B687" s="107"/>
      <c r="C687" s="131" t="s">
        <v>34</v>
      </c>
      <c r="D687" s="43" t="s">
        <v>14</v>
      </c>
      <c r="E687" s="43" t="s">
        <v>14</v>
      </c>
      <c r="F687" s="44" t="s">
        <v>35</v>
      </c>
      <c r="G687" s="125">
        <v>0</v>
      </c>
      <c r="H687" s="46">
        <v>148651</v>
      </c>
      <c r="I687" s="74">
        <v>115252.32</v>
      </c>
      <c r="J687" s="130"/>
    </row>
    <row r="688" spans="1:10" s="28" customFormat="1" ht="15" customHeight="1" x14ac:dyDescent="0.2">
      <c r="A688" s="75"/>
      <c r="B688" s="107"/>
      <c r="C688" s="131"/>
      <c r="D688" s="43"/>
      <c r="E688" s="43"/>
      <c r="F688" s="89" t="s">
        <v>26</v>
      </c>
      <c r="G688" s="125">
        <v>0</v>
      </c>
      <c r="H688" s="46">
        <v>148651</v>
      </c>
      <c r="I688" s="74">
        <v>115252.32</v>
      </c>
      <c r="J688" s="130"/>
    </row>
    <row r="689" spans="1:10" s="28" customFormat="1" ht="15" customHeight="1" x14ac:dyDescent="0.2">
      <c r="A689" s="75"/>
      <c r="B689" s="107"/>
      <c r="C689" s="131"/>
      <c r="D689" s="43"/>
      <c r="E689" s="43"/>
      <c r="F689" s="90" t="s">
        <v>27</v>
      </c>
      <c r="G689" s="125">
        <v>0</v>
      </c>
      <c r="H689" s="46">
        <v>0</v>
      </c>
      <c r="I689" s="74">
        <v>0</v>
      </c>
      <c r="J689" s="130"/>
    </row>
    <row r="690" spans="1:10" s="28" customFormat="1" ht="15" customHeight="1" x14ac:dyDescent="0.2">
      <c r="A690" s="75"/>
      <c r="B690" s="107"/>
      <c r="C690" s="131" t="s">
        <v>36</v>
      </c>
      <c r="D690" s="43" t="s">
        <v>14</v>
      </c>
      <c r="E690" s="43" t="s">
        <v>14</v>
      </c>
      <c r="F690" s="44" t="s">
        <v>37</v>
      </c>
      <c r="G690" s="125">
        <v>0</v>
      </c>
      <c r="H690" s="46">
        <v>0</v>
      </c>
      <c r="I690" s="74">
        <v>0</v>
      </c>
      <c r="J690" s="130"/>
    </row>
    <row r="691" spans="1:10" s="28" customFormat="1" ht="15" customHeight="1" x14ac:dyDescent="0.2">
      <c r="A691" s="75"/>
      <c r="B691" s="107"/>
      <c r="C691" s="131" t="s">
        <v>38</v>
      </c>
      <c r="D691" s="43" t="s">
        <v>14</v>
      </c>
      <c r="E691" s="43" t="s">
        <v>14</v>
      </c>
      <c r="F691" s="44" t="s">
        <v>39</v>
      </c>
      <c r="G691" s="125">
        <v>0</v>
      </c>
      <c r="H691" s="46">
        <v>0</v>
      </c>
      <c r="I691" s="74">
        <v>0</v>
      </c>
      <c r="J691" s="130"/>
    </row>
    <row r="692" spans="1:10" s="28" customFormat="1" ht="15" customHeight="1" x14ac:dyDescent="0.2">
      <c r="A692" s="75"/>
      <c r="B692" s="107"/>
      <c r="C692" s="131" t="s">
        <v>40</v>
      </c>
      <c r="D692" s="43" t="s">
        <v>14</v>
      </c>
      <c r="E692" s="43" t="s">
        <v>14</v>
      </c>
      <c r="F692" s="44" t="s">
        <v>41</v>
      </c>
      <c r="G692" s="125">
        <v>0</v>
      </c>
      <c r="H692" s="46">
        <v>0</v>
      </c>
      <c r="I692" s="74">
        <v>0</v>
      </c>
      <c r="J692" s="130"/>
    </row>
    <row r="693" spans="1:10" s="28" customFormat="1" ht="15" customHeight="1" x14ac:dyDescent="0.2">
      <c r="A693" s="75"/>
      <c r="B693" s="107"/>
      <c r="C693" s="131" t="s">
        <v>42</v>
      </c>
      <c r="D693" s="43" t="s">
        <v>14</v>
      </c>
      <c r="E693" s="43" t="s">
        <v>14</v>
      </c>
      <c r="F693" s="44" t="s">
        <v>43</v>
      </c>
      <c r="G693" s="125">
        <v>0</v>
      </c>
      <c r="H693" s="46">
        <v>0</v>
      </c>
      <c r="I693" s="74">
        <v>0</v>
      </c>
      <c r="J693" s="130"/>
    </row>
    <row r="694" spans="1:10" s="28" customFormat="1" ht="15" customHeight="1" x14ac:dyDescent="0.2">
      <c r="A694" s="75"/>
      <c r="B694" s="107"/>
      <c r="C694" s="131" t="s">
        <v>44</v>
      </c>
      <c r="D694" s="43" t="s">
        <v>14</v>
      </c>
      <c r="E694" s="43" t="s">
        <v>14</v>
      </c>
      <c r="F694" s="44" t="s">
        <v>45</v>
      </c>
      <c r="G694" s="125">
        <v>0</v>
      </c>
      <c r="H694" s="46">
        <v>1633</v>
      </c>
      <c r="I694" s="74">
        <v>1631.6</v>
      </c>
      <c r="J694" s="130"/>
    </row>
    <row r="695" spans="1:10" s="28" customFormat="1" ht="15" customHeight="1" x14ac:dyDescent="0.2">
      <c r="A695" s="75"/>
      <c r="B695" s="107"/>
      <c r="C695" s="51" t="s">
        <v>46</v>
      </c>
      <c r="D695" s="52" t="s">
        <v>14</v>
      </c>
      <c r="E695" s="52" t="s">
        <v>14</v>
      </c>
      <c r="F695" s="53" t="s">
        <v>47</v>
      </c>
      <c r="G695" s="54">
        <v>0</v>
      </c>
      <c r="H695" s="55">
        <v>12189</v>
      </c>
      <c r="I695" s="73">
        <v>12188.27</v>
      </c>
      <c r="J695" s="130"/>
    </row>
    <row r="696" spans="1:10" s="28" customFormat="1" ht="15" customHeight="1" x14ac:dyDescent="0.2">
      <c r="A696" s="75"/>
      <c r="B696" s="148" t="s">
        <v>144</v>
      </c>
      <c r="C696" s="149"/>
      <c r="D696" s="149"/>
      <c r="E696" s="149"/>
      <c r="F696" s="150"/>
      <c r="G696" s="56">
        <f>+SUM(G676:G695)-G688-G689-G682-G683</f>
        <v>1269653</v>
      </c>
      <c r="H696" s="56">
        <f>+SUM(H676:H695)-H688-H689-H682-H683</f>
        <v>1590806</v>
      </c>
      <c r="I696" s="57">
        <f>+SUM(I676:I695)-I688-I689-I682-I683</f>
        <v>1512334.6000000003</v>
      </c>
      <c r="J696" s="130"/>
    </row>
    <row r="697" spans="1:10" s="28" customFormat="1" ht="15" customHeight="1" x14ac:dyDescent="0.2">
      <c r="A697" s="75"/>
      <c r="B697" s="155" t="s">
        <v>145</v>
      </c>
      <c r="C697" s="129" t="s">
        <v>13</v>
      </c>
      <c r="D697" s="43" t="s">
        <v>14</v>
      </c>
      <c r="E697" s="43" t="s">
        <v>14</v>
      </c>
      <c r="F697" s="44" t="s">
        <v>15</v>
      </c>
      <c r="G697" s="113">
        <v>0</v>
      </c>
      <c r="H697" s="114">
        <v>0</v>
      </c>
      <c r="I697" s="71">
        <v>0</v>
      </c>
      <c r="J697" s="130"/>
    </row>
    <row r="698" spans="1:10" s="28" customFormat="1" ht="15" customHeight="1" x14ac:dyDescent="0.2">
      <c r="A698" s="75"/>
      <c r="B698" s="156"/>
      <c r="C698" s="129" t="s">
        <v>16</v>
      </c>
      <c r="D698" s="43" t="s">
        <v>14</v>
      </c>
      <c r="E698" s="43" t="s">
        <v>14</v>
      </c>
      <c r="F698" s="44" t="s">
        <v>17</v>
      </c>
      <c r="G698" s="125">
        <v>0</v>
      </c>
      <c r="H698" s="46">
        <v>0</v>
      </c>
      <c r="I698" s="74">
        <v>0</v>
      </c>
      <c r="J698" s="130"/>
    </row>
    <row r="699" spans="1:10" s="28" customFormat="1" ht="15" customHeight="1" x14ac:dyDescent="0.2">
      <c r="A699" s="75"/>
      <c r="B699" s="107"/>
      <c r="C699" s="131" t="s">
        <v>18</v>
      </c>
      <c r="D699" s="43" t="s">
        <v>14</v>
      </c>
      <c r="E699" s="43" t="s">
        <v>14</v>
      </c>
      <c r="F699" s="44" t="s">
        <v>19</v>
      </c>
      <c r="G699" s="125">
        <v>0</v>
      </c>
      <c r="H699" s="46">
        <v>0</v>
      </c>
      <c r="I699" s="74">
        <v>0</v>
      </c>
      <c r="J699" s="130"/>
    </row>
    <row r="700" spans="1:10" s="28" customFormat="1" ht="15" customHeight="1" x14ac:dyDescent="0.2">
      <c r="A700" s="75"/>
      <c r="B700" s="107"/>
      <c r="C700" s="131" t="s">
        <v>20</v>
      </c>
      <c r="D700" s="43" t="s">
        <v>14</v>
      </c>
      <c r="E700" s="43" t="s">
        <v>14</v>
      </c>
      <c r="F700" s="44" t="s">
        <v>21</v>
      </c>
      <c r="G700" s="125">
        <v>12800</v>
      </c>
      <c r="H700" s="46">
        <v>14800</v>
      </c>
      <c r="I700" s="74">
        <v>12462.880000000001</v>
      </c>
      <c r="J700" s="130"/>
    </row>
    <row r="701" spans="1:10" s="28" customFormat="1" ht="15" customHeight="1" x14ac:dyDescent="0.2">
      <c r="A701" s="75"/>
      <c r="B701" s="107"/>
      <c r="C701" s="131" t="s">
        <v>22</v>
      </c>
      <c r="D701" s="43" t="s">
        <v>14</v>
      </c>
      <c r="E701" s="43" t="s">
        <v>14</v>
      </c>
      <c r="F701" s="44" t="s">
        <v>23</v>
      </c>
      <c r="G701" s="125">
        <v>0</v>
      </c>
      <c r="H701" s="46">
        <v>0</v>
      </c>
      <c r="I701" s="74">
        <v>0</v>
      </c>
      <c r="J701" s="130"/>
    </row>
    <row r="702" spans="1:10" s="28" customFormat="1" ht="15" customHeight="1" x14ac:dyDescent="0.2">
      <c r="A702" s="75"/>
      <c r="B702" s="107"/>
      <c r="C702" s="131" t="s">
        <v>24</v>
      </c>
      <c r="D702" s="43" t="s">
        <v>14</v>
      </c>
      <c r="E702" s="43" t="s">
        <v>14</v>
      </c>
      <c r="F702" s="44" t="s">
        <v>25</v>
      </c>
      <c r="G702" s="125">
        <v>11358419</v>
      </c>
      <c r="H702" s="46">
        <v>13208788</v>
      </c>
      <c r="I702" s="74">
        <v>13192612.880000001</v>
      </c>
      <c r="J702" s="130"/>
    </row>
    <row r="703" spans="1:10" s="28" customFormat="1" ht="15" customHeight="1" x14ac:dyDescent="0.2">
      <c r="A703" s="75"/>
      <c r="B703" s="107"/>
      <c r="C703" s="131"/>
      <c r="D703" s="43"/>
      <c r="E703" s="43"/>
      <c r="F703" s="89" t="s">
        <v>26</v>
      </c>
      <c r="G703" s="125">
        <v>11358419</v>
      </c>
      <c r="H703" s="46">
        <v>13140821</v>
      </c>
      <c r="I703" s="74">
        <v>13111567.51</v>
      </c>
      <c r="J703" s="130"/>
    </row>
    <row r="704" spans="1:10" s="28" customFormat="1" ht="15" customHeight="1" x14ac:dyDescent="0.2">
      <c r="A704" s="75"/>
      <c r="B704" s="107"/>
      <c r="C704" s="131"/>
      <c r="D704" s="43"/>
      <c r="E704" s="43"/>
      <c r="F704" s="90" t="s">
        <v>27</v>
      </c>
      <c r="G704" s="125">
        <v>0</v>
      </c>
      <c r="H704" s="46">
        <v>0</v>
      </c>
      <c r="I704" s="74">
        <v>0</v>
      </c>
      <c r="J704" s="130"/>
    </row>
    <row r="705" spans="1:10" s="28" customFormat="1" ht="15" customHeight="1" x14ac:dyDescent="0.2">
      <c r="A705" s="75"/>
      <c r="B705" s="107"/>
      <c r="C705" s="131" t="s">
        <v>28</v>
      </c>
      <c r="D705" s="43" t="s">
        <v>14</v>
      </c>
      <c r="E705" s="43" t="s">
        <v>14</v>
      </c>
      <c r="F705" s="44" t="s">
        <v>29</v>
      </c>
      <c r="G705" s="125">
        <v>237200</v>
      </c>
      <c r="H705" s="46">
        <v>360800</v>
      </c>
      <c r="I705" s="74">
        <v>216679.49999999997</v>
      </c>
      <c r="J705" s="130"/>
    </row>
    <row r="706" spans="1:10" s="28" customFormat="1" ht="15" customHeight="1" x14ac:dyDescent="0.2">
      <c r="A706" s="75"/>
      <c r="B706" s="107"/>
      <c r="C706" s="131" t="s">
        <v>30</v>
      </c>
      <c r="D706" s="43" t="s">
        <v>14</v>
      </c>
      <c r="E706" s="43" t="s">
        <v>14</v>
      </c>
      <c r="F706" s="44" t="s">
        <v>31</v>
      </c>
      <c r="G706" s="125">
        <v>4000</v>
      </c>
      <c r="H706" s="46">
        <v>1400</v>
      </c>
      <c r="I706" s="74">
        <v>1042</v>
      </c>
      <c r="J706" s="130"/>
    </row>
    <row r="707" spans="1:10" s="28" customFormat="1" ht="15" customHeight="1" x14ac:dyDescent="0.2">
      <c r="A707" s="75"/>
      <c r="B707" s="107"/>
      <c r="C707" s="131" t="s">
        <v>32</v>
      </c>
      <c r="D707" s="43" t="s">
        <v>14</v>
      </c>
      <c r="E707" s="43" t="s">
        <v>14</v>
      </c>
      <c r="F707" s="44" t="s">
        <v>33</v>
      </c>
      <c r="G707" s="125">
        <v>0</v>
      </c>
      <c r="H707" s="46">
        <v>0</v>
      </c>
      <c r="I707" s="74">
        <v>0</v>
      </c>
      <c r="J707" s="130"/>
    </row>
    <row r="708" spans="1:10" s="28" customFormat="1" ht="15" customHeight="1" x14ac:dyDescent="0.2">
      <c r="A708" s="75"/>
      <c r="B708" s="107"/>
      <c r="C708" s="131" t="s">
        <v>34</v>
      </c>
      <c r="D708" s="43" t="s">
        <v>14</v>
      </c>
      <c r="E708" s="43" t="s">
        <v>14</v>
      </c>
      <c r="F708" s="44" t="s">
        <v>35</v>
      </c>
      <c r="G708" s="125">
        <v>0</v>
      </c>
      <c r="H708" s="46">
        <v>806951</v>
      </c>
      <c r="I708" s="74">
        <v>677042.17</v>
      </c>
      <c r="J708" s="130"/>
    </row>
    <row r="709" spans="1:10" s="28" customFormat="1" ht="15" customHeight="1" x14ac:dyDescent="0.2">
      <c r="A709" s="75"/>
      <c r="B709" s="107"/>
      <c r="C709" s="131"/>
      <c r="D709" s="43"/>
      <c r="E709" s="43"/>
      <c r="F709" s="89" t="s">
        <v>26</v>
      </c>
      <c r="G709" s="125">
        <v>0</v>
      </c>
      <c r="H709" s="46">
        <v>806951</v>
      </c>
      <c r="I709" s="74">
        <v>677042.17</v>
      </c>
      <c r="J709" s="130"/>
    </row>
    <row r="710" spans="1:10" s="28" customFormat="1" ht="15" customHeight="1" x14ac:dyDescent="0.2">
      <c r="A710" s="75"/>
      <c r="B710" s="107"/>
      <c r="C710" s="131"/>
      <c r="D710" s="43"/>
      <c r="E710" s="43"/>
      <c r="F710" s="90" t="s">
        <v>27</v>
      </c>
      <c r="G710" s="125">
        <v>0</v>
      </c>
      <c r="H710" s="46">
        <v>0</v>
      </c>
      <c r="I710" s="74">
        <v>0</v>
      </c>
      <c r="J710" s="130"/>
    </row>
    <row r="711" spans="1:10" s="28" customFormat="1" ht="15" customHeight="1" x14ac:dyDescent="0.2">
      <c r="A711" s="75"/>
      <c r="B711" s="107"/>
      <c r="C711" s="131" t="s">
        <v>36</v>
      </c>
      <c r="D711" s="43" t="s">
        <v>14</v>
      </c>
      <c r="E711" s="43" t="s">
        <v>14</v>
      </c>
      <c r="F711" s="44" t="s">
        <v>37</v>
      </c>
      <c r="G711" s="125">
        <v>0</v>
      </c>
      <c r="H711" s="46">
        <v>0</v>
      </c>
      <c r="I711" s="74">
        <v>0</v>
      </c>
      <c r="J711" s="130"/>
    </row>
    <row r="712" spans="1:10" s="28" customFormat="1" ht="15" customHeight="1" x14ac:dyDescent="0.2">
      <c r="A712" s="75"/>
      <c r="B712" s="107"/>
      <c r="C712" s="131" t="s">
        <v>38</v>
      </c>
      <c r="D712" s="43" t="s">
        <v>14</v>
      </c>
      <c r="E712" s="43" t="s">
        <v>14</v>
      </c>
      <c r="F712" s="44" t="s">
        <v>39</v>
      </c>
      <c r="G712" s="125">
        <v>0</v>
      </c>
      <c r="H712" s="46">
        <v>0</v>
      </c>
      <c r="I712" s="74">
        <v>0</v>
      </c>
      <c r="J712" s="130"/>
    </row>
    <row r="713" spans="1:10" s="28" customFormat="1" ht="15" customHeight="1" x14ac:dyDescent="0.2">
      <c r="A713" s="75"/>
      <c r="B713" s="107"/>
      <c r="C713" s="131" t="s">
        <v>40</v>
      </c>
      <c r="D713" s="43" t="s">
        <v>14</v>
      </c>
      <c r="E713" s="43" t="s">
        <v>14</v>
      </c>
      <c r="F713" s="44" t="s">
        <v>41</v>
      </c>
      <c r="G713" s="125">
        <v>0</v>
      </c>
      <c r="H713" s="46">
        <v>0</v>
      </c>
      <c r="I713" s="74">
        <v>0</v>
      </c>
      <c r="J713" s="130"/>
    </row>
    <row r="714" spans="1:10" s="28" customFormat="1" ht="15" customHeight="1" x14ac:dyDescent="0.2">
      <c r="A714" s="75"/>
      <c r="B714" s="107"/>
      <c r="C714" s="131" t="s">
        <v>42</v>
      </c>
      <c r="D714" s="43" t="s">
        <v>14</v>
      </c>
      <c r="E714" s="43" t="s">
        <v>14</v>
      </c>
      <c r="F714" s="44" t="s">
        <v>43</v>
      </c>
      <c r="G714" s="125">
        <v>0</v>
      </c>
      <c r="H714" s="46">
        <v>0</v>
      </c>
      <c r="I714" s="74">
        <v>0</v>
      </c>
      <c r="J714" s="130"/>
    </row>
    <row r="715" spans="1:10" s="28" customFormat="1" ht="15" customHeight="1" x14ac:dyDescent="0.2">
      <c r="A715" s="75"/>
      <c r="B715" s="107"/>
      <c r="C715" s="131" t="s">
        <v>44</v>
      </c>
      <c r="D715" s="43" t="s">
        <v>14</v>
      </c>
      <c r="E715" s="43" t="s">
        <v>14</v>
      </c>
      <c r="F715" s="44" t="s">
        <v>45</v>
      </c>
      <c r="G715" s="125">
        <v>0</v>
      </c>
      <c r="H715" s="46">
        <v>4804</v>
      </c>
      <c r="I715" s="74">
        <v>4802.47</v>
      </c>
      <c r="J715" s="130"/>
    </row>
    <row r="716" spans="1:10" s="28" customFormat="1" ht="15" customHeight="1" x14ac:dyDescent="0.2">
      <c r="A716" s="75"/>
      <c r="B716" s="107"/>
      <c r="C716" s="51" t="s">
        <v>46</v>
      </c>
      <c r="D716" s="52" t="s">
        <v>14</v>
      </c>
      <c r="E716" s="52" t="s">
        <v>14</v>
      </c>
      <c r="F716" s="53" t="s">
        <v>47</v>
      </c>
      <c r="G716" s="54">
        <v>0</v>
      </c>
      <c r="H716" s="55">
        <v>39627</v>
      </c>
      <c r="I716" s="73">
        <v>39624</v>
      </c>
      <c r="J716" s="130"/>
    </row>
    <row r="717" spans="1:10" s="28" customFormat="1" ht="15" customHeight="1" x14ac:dyDescent="0.2">
      <c r="A717" s="75"/>
      <c r="B717" s="148" t="s">
        <v>146</v>
      </c>
      <c r="C717" s="149"/>
      <c r="D717" s="149"/>
      <c r="E717" s="149"/>
      <c r="F717" s="150"/>
      <c r="G717" s="56">
        <f>+SUM(G697:G716)-G709-G710-G703-G704</f>
        <v>11612419</v>
      </c>
      <c r="H717" s="56">
        <f>+SUM(H697:H716)-H709-H710-H703-H704</f>
        <v>14437170</v>
      </c>
      <c r="I717" s="57">
        <f>+SUM(I697:I716)-I709-I710-I703-I704</f>
        <v>14144265.900000004</v>
      </c>
      <c r="J717" s="130"/>
    </row>
    <row r="718" spans="1:10" s="28" customFormat="1" ht="15" customHeight="1" x14ac:dyDescent="0.2">
      <c r="A718" s="75"/>
      <c r="B718" s="155" t="s">
        <v>147</v>
      </c>
      <c r="C718" s="129" t="s">
        <v>13</v>
      </c>
      <c r="D718" s="43" t="s">
        <v>14</v>
      </c>
      <c r="E718" s="43" t="s">
        <v>14</v>
      </c>
      <c r="F718" s="44" t="s">
        <v>15</v>
      </c>
      <c r="G718" s="113">
        <v>0</v>
      </c>
      <c r="H718" s="114">
        <v>0</v>
      </c>
      <c r="I718" s="71">
        <v>0</v>
      </c>
      <c r="J718" s="130"/>
    </row>
    <row r="719" spans="1:10" s="28" customFormat="1" ht="15" customHeight="1" x14ac:dyDescent="0.2">
      <c r="A719" s="75"/>
      <c r="B719" s="156"/>
      <c r="C719" s="129" t="s">
        <v>16</v>
      </c>
      <c r="D719" s="43" t="s">
        <v>14</v>
      </c>
      <c r="E719" s="43" t="s">
        <v>14</v>
      </c>
      <c r="F719" s="44" t="s">
        <v>17</v>
      </c>
      <c r="G719" s="125">
        <v>0</v>
      </c>
      <c r="H719" s="46">
        <v>0</v>
      </c>
      <c r="I719" s="74">
        <v>0</v>
      </c>
      <c r="J719" s="130"/>
    </row>
    <row r="720" spans="1:10" s="28" customFormat="1" ht="15" customHeight="1" x14ac:dyDescent="0.2">
      <c r="A720" s="75"/>
      <c r="B720" s="107"/>
      <c r="C720" s="131" t="s">
        <v>18</v>
      </c>
      <c r="D720" s="43" t="s">
        <v>14</v>
      </c>
      <c r="E720" s="43" t="s">
        <v>14</v>
      </c>
      <c r="F720" s="44" t="s">
        <v>19</v>
      </c>
      <c r="G720" s="125">
        <v>0</v>
      </c>
      <c r="H720" s="46">
        <v>0</v>
      </c>
      <c r="I720" s="74">
        <v>0</v>
      </c>
      <c r="J720" s="130"/>
    </row>
    <row r="721" spans="1:10" s="28" customFormat="1" ht="15" customHeight="1" x14ac:dyDescent="0.2">
      <c r="A721" s="75"/>
      <c r="B721" s="107"/>
      <c r="C721" s="131" t="s">
        <v>20</v>
      </c>
      <c r="D721" s="43" t="s">
        <v>14</v>
      </c>
      <c r="E721" s="43" t="s">
        <v>14</v>
      </c>
      <c r="F721" s="44" t="s">
        <v>21</v>
      </c>
      <c r="G721" s="125">
        <v>1100</v>
      </c>
      <c r="H721" s="46">
        <v>1100</v>
      </c>
      <c r="I721" s="74">
        <v>576.54999999999995</v>
      </c>
      <c r="J721" s="130"/>
    </row>
    <row r="722" spans="1:10" s="28" customFormat="1" ht="15" customHeight="1" x14ac:dyDescent="0.2">
      <c r="A722" s="75"/>
      <c r="B722" s="107"/>
      <c r="C722" s="131" t="s">
        <v>22</v>
      </c>
      <c r="D722" s="43" t="s">
        <v>14</v>
      </c>
      <c r="E722" s="43" t="s">
        <v>14</v>
      </c>
      <c r="F722" s="44" t="s">
        <v>23</v>
      </c>
      <c r="G722" s="125">
        <v>0</v>
      </c>
      <c r="H722" s="46">
        <v>0</v>
      </c>
      <c r="I722" s="74">
        <v>0</v>
      </c>
      <c r="J722" s="130"/>
    </row>
    <row r="723" spans="1:10" s="28" customFormat="1" ht="15" customHeight="1" x14ac:dyDescent="0.2">
      <c r="A723" s="75"/>
      <c r="B723" s="107"/>
      <c r="C723" s="131" t="s">
        <v>24</v>
      </c>
      <c r="D723" s="43" t="s">
        <v>14</v>
      </c>
      <c r="E723" s="43" t="s">
        <v>14</v>
      </c>
      <c r="F723" s="44" t="s">
        <v>25</v>
      </c>
      <c r="G723" s="125">
        <v>5102440</v>
      </c>
      <c r="H723" s="46">
        <v>5710170</v>
      </c>
      <c r="I723" s="74">
        <v>5693575.3699999992</v>
      </c>
      <c r="J723" s="130"/>
    </row>
    <row r="724" spans="1:10" s="28" customFormat="1" ht="15" customHeight="1" x14ac:dyDescent="0.2">
      <c r="A724" s="75"/>
      <c r="B724" s="107"/>
      <c r="C724" s="131"/>
      <c r="D724" s="43"/>
      <c r="E724" s="43"/>
      <c r="F724" s="89" t="s">
        <v>26</v>
      </c>
      <c r="G724" s="125">
        <v>5102440</v>
      </c>
      <c r="H724" s="46">
        <v>5708426</v>
      </c>
      <c r="I724" s="74">
        <v>5691832.3099999996</v>
      </c>
      <c r="J724" s="130"/>
    </row>
    <row r="725" spans="1:10" s="28" customFormat="1" ht="15" customHeight="1" x14ac:dyDescent="0.2">
      <c r="A725" s="75"/>
      <c r="B725" s="107"/>
      <c r="C725" s="131"/>
      <c r="D725" s="43"/>
      <c r="E725" s="43"/>
      <c r="F725" s="90" t="s">
        <v>27</v>
      </c>
      <c r="G725" s="125">
        <v>0</v>
      </c>
      <c r="H725" s="46">
        <v>0</v>
      </c>
      <c r="I725" s="74">
        <v>0</v>
      </c>
      <c r="J725" s="130"/>
    </row>
    <row r="726" spans="1:10" s="28" customFormat="1" ht="15" customHeight="1" x14ac:dyDescent="0.2">
      <c r="A726" s="75"/>
      <c r="B726" s="107"/>
      <c r="C726" s="131" t="s">
        <v>28</v>
      </c>
      <c r="D726" s="43" t="s">
        <v>14</v>
      </c>
      <c r="E726" s="43" t="s">
        <v>14</v>
      </c>
      <c r="F726" s="44" t="s">
        <v>29</v>
      </c>
      <c r="G726" s="125">
        <v>114400</v>
      </c>
      <c r="H726" s="46">
        <v>114900</v>
      </c>
      <c r="I726" s="74">
        <v>101298.93999999999</v>
      </c>
      <c r="J726" s="130"/>
    </row>
    <row r="727" spans="1:10" s="28" customFormat="1" ht="15" customHeight="1" x14ac:dyDescent="0.2">
      <c r="A727" s="75"/>
      <c r="B727" s="107"/>
      <c r="C727" s="131" t="s">
        <v>30</v>
      </c>
      <c r="D727" s="43" t="s">
        <v>14</v>
      </c>
      <c r="E727" s="43" t="s">
        <v>14</v>
      </c>
      <c r="F727" s="44" t="s">
        <v>31</v>
      </c>
      <c r="G727" s="125">
        <v>3000</v>
      </c>
      <c r="H727" s="46">
        <v>3000</v>
      </c>
      <c r="I727" s="74">
        <v>2579</v>
      </c>
      <c r="J727" s="130"/>
    </row>
    <row r="728" spans="1:10" s="28" customFormat="1" ht="15" customHeight="1" x14ac:dyDescent="0.2">
      <c r="A728" s="75"/>
      <c r="B728" s="107"/>
      <c r="C728" s="131" t="s">
        <v>32</v>
      </c>
      <c r="D728" s="43" t="s">
        <v>14</v>
      </c>
      <c r="E728" s="43" t="s">
        <v>14</v>
      </c>
      <c r="F728" s="44" t="s">
        <v>33</v>
      </c>
      <c r="G728" s="125">
        <v>0</v>
      </c>
      <c r="H728" s="46">
        <v>0</v>
      </c>
      <c r="I728" s="74">
        <v>0</v>
      </c>
      <c r="J728" s="130"/>
    </row>
    <row r="729" spans="1:10" s="28" customFormat="1" ht="15" customHeight="1" x14ac:dyDescent="0.2">
      <c r="A729" s="75"/>
      <c r="B729" s="107"/>
      <c r="C729" s="131" t="s">
        <v>34</v>
      </c>
      <c r="D729" s="43" t="s">
        <v>14</v>
      </c>
      <c r="E729" s="43" t="s">
        <v>14</v>
      </c>
      <c r="F729" s="44" t="s">
        <v>35</v>
      </c>
      <c r="G729" s="125">
        <v>0</v>
      </c>
      <c r="H729" s="46">
        <v>609033</v>
      </c>
      <c r="I729" s="74">
        <v>531231.13</v>
      </c>
      <c r="J729" s="130"/>
    </row>
    <row r="730" spans="1:10" s="28" customFormat="1" ht="15" customHeight="1" x14ac:dyDescent="0.2">
      <c r="A730" s="75"/>
      <c r="B730" s="107"/>
      <c r="C730" s="131"/>
      <c r="D730" s="43"/>
      <c r="E730" s="43"/>
      <c r="F730" s="89" t="s">
        <v>26</v>
      </c>
      <c r="G730" s="125">
        <v>0</v>
      </c>
      <c r="H730" s="46">
        <v>609033</v>
      </c>
      <c r="I730" s="74">
        <v>531231.13</v>
      </c>
      <c r="J730" s="130"/>
    </row>
    <row r="731" spans="1:10" s="28" customFormat="1" ht="15" customHeight="1" x14ac:dyDescent="0.2">
      <c r="A731" s="75"/>
      <c r="B731" s="107"/>
      <c r="C731" s="131"/>
      <c r="D731" s="43"/>
      <c r="E731" s="43"/>
      <c r="F731" s="90" t="s">
        <v>27</v>
      </c>
      <c r="G731" s="125">
        <v>0</v>
      </c>
      <c r="H731" s="46">
        <v>0</v>
      </c>
      <c r="I731" s="74">
        <v>0</v>
      </c>
      <c r="J731" s="130"/>
    </row>
    <row r="732" spans="1:10" s="28" customFormat="1" ht="15" customHeight="1" x14ac:dyDescent="0.2">
      <c r="A732" s="75"/>
      <c r="B732" s="107"/>
      <c r="C732" s="131" t="s">
        <v>36</v>
      </c>
      <c r="D732" s="43" t="s">
        <v>14</v>
      </c>
      <c r="E732" s="43" t="s">
        <v>14</v>
      </c>
      <c r="F732" s="44" t="s">
        <v>37</v>
      </c>
      <c r="G732" s="125">
        <v>0</v>
      </c>
      <c r="H732" s="46">
        <v>0</v>
      </c>
      <c r="I732" s="74">
        <v>0</v>
      </c>
      <c r="J732" s="130"/>
    </row>
    <row r="733" spans="1:10" s="28" customFormat="1" ht="15" customHeight="1" x14ac:dyDescent="0.2">
      <c r="A733" s="75"/>
      <c r="B733" s="107"/>
      <c r="C733" s="131" t="s">
        <v>38</v>
      </c>
      <c r="D733" s="43" t="s">
        <v>14</v>
      </c>
      <c r="E733" s="43" t="s">
        <v>14</v>
      </c>
      <c r="F733" s="44" t="s">
        <v>39</v>
      </c>
      <c r="G733" s="125">
        <v>0</v>
      </c>
      <c r="H733" s="46">
        <v>0</v>
      </c>
      <c r="I733" s="74">
        <v>0</v>
      </c>
      <c r="J733" s="130"/>
    </row>
    <row r="734" spans="1:10" s="28" customFormat="1" ht="15" customHeight="1" x14ac:dyDescent="0.2">
      <c r="A734" s="75"/>
      <c r="B734" s="107"/>
      <c r="C734" s="131" t="s">
        <v>40</v>
      </c>
      <c r="D734" s="43" t="s">
        <v>14</v>
      </c>
      <c r="E734" s="43" t="s">
        <v>14</v>
      </c>
      <c r="F734" s="44" t="s">
        <v>41</v>
      </c>
      <c r="G734" s="125">
        <v>0</v>
      </c>
      <c r="H734" s="46">
        <v>0</v>
      </c>
      <c r="I734" s="74">
        <v>0</v>
      </c>
      <c r="J734" s="130"/>
    </row>
    <row r="735" spans="1:10" s="28" customFormat="1" ht="15" customHeight="1" x14ac:dyDescent="0.2">
      <c r="A735" s="75"/>
      <c r="B735" s="107"/>
      <c r="C735" s="131" t="s">
        <v>42</v>
      </c>
      <c r="D735" s="43" t="s">
        <v>14</v>
      </c>
      <c r="E735" s="43" t="s">
        <v>14</v>
      </c>
      <c r="F735" s="44" t="s">
        <v>43</v>
      </c>
      <c r="G735" s="125">
        <v>0</v>
      </c>
      <c r="H735" s="46">
        <v>0</v>
      </c>
      <c r="I735" s="74">
        <v>0</v>
      </c>
      <c r="J735" s="130"/>
    </row>
    <row r="736" spans="1:10" s="28" customFormat="1" ht="15" customHeight="1" x14ac:dyDescent="0.2">
      <c r="A736" s="75"/>
      <c r="B736" s="107"/>
      <c r="C736" s="131" t="s">
        <v>44</v>
      </c>
      <c r="D736" s="43" t="s">
        <v>14</v>
      </c>
      <c r="E736" s="43" t="s">
        <v>14</v>
      </c>
      <c r="F736" s="44" t="s">
        <v>45</v>
      </c>
      <c r="G736" s="125">
        <v>0</v>
      </c>
      <c r="H736" s="46">
        <v>2161</v>
      </c>
      <c r="I736" s="74">
        <v>2158.2399999999998</v>
      </c>
      <c r="J736" s="130"/>
    </row>
    <row r="737" spans="1:10" s="28" customFormat="1" ht="15" customHeight="1" x14ac:dyDescent="0.2">
      <c r="A737" s="75"/>
      <c r="B737" s="107"/>
      <c r="C737" s="51" t="s">
        <v>46</v>
      </c>
      <c r="D737" s="52" t="s">
        <v>14</v>
      </c>
      <c r="E737" s="52" t="s">
        <v>14</v>
      </c>
      <c r="F737" s="53" t="s">
        <v>47</v>
      </c>
      <c r="G737" s="54">
        <v>0</v>
      </c>
      <c r="H737" s="55">
        <v>8983</v>
      </c>
      <c r="I737" s="73">
        <v>8980.9599999999991</v>
      </c>
      <c r="J737" s="130"/>
    </row>
    <row r="738" spans="1:10" s="28" customFormat="1" ht="15" customHeight="1" x14ac:dyDescent="0.2">
      <c r="A738" s="75"/>
      <c r="B738" s="148" t="s">
        <v>148</v>
      </c>
      <c r="C738" s="149"/>
      <c r="D738" s="149"/>
      <c r="E738" s="149"/>
      <c r="F738" s="150"/>
      <c r="G738" s="56">
        <f>+SUM(G718:G737)-G730-G731-G724-G725</f>
        <v>5220940</v>
      </c>
      <c r="H738" s="56">
        <f>+SUM(H718:H737)-H730-H731-H724-H725</f>
        <v>6449347</v>
      </c>
      <c r="I738" s="57">
        <f>+SUM(I718:I737)-I730-I731-I724-I725</f>
        <v>6340400.1900000004</v>
      </c>
      <c r="J738" s="130"/>
    </row>
    <row r="739" spans="1:10" s="28" customFormat="1" ht="15" customHeight="1" x14ac:dyDescent="0.2">
      <c r="A739" s="75"/>
      <c r="B739" s="155" t="s">
        <v>149</v>
      </c>
      <c r="C739" s="129" t="s">
        <v>13</v>
      </c>
      <c r="D739" s="43" t="s">
        <v>14</v>
      </c>
      <c r="E739" s="43" t="s">
        <v>14</v>
      </c>
      <c r="F739" s="44" t="s">
        <v>15</v>
      </c>
      <c r="G739" s="113">
        <v>0</v>
      </c>
      <c r="H739" s="114">
        <v>0</v>
      </c>
      <c r="I739" s="71">
        <v>0</v>
      </c>
      <c r="J739" s="130"/>
    </row>
    <row r="740" spans="1:10" s="28" customFormat="1" ht="15" customHeight="1" x14ac:dyDescent="0.2">
      <c r="A740" s="75"/>
      <c r="B740" s="156"/>
      <c r="C740" s="129" t="s">
        <v>16</v>
      </c>
      <c r="D740" s="43" t="s">
        <v>14</v>
      </c>
      <c r="E740" s="43" t="s">
        <v>14</v>
      </c>
      <c r="F740" s="44" t="s">
        <v>17</v>
      </c>
      <c r="G740" s="125">
        <v>0</v>
      </c>
      <c r="H740" s="46">
        <v>0</v>
      </c>
      <c r="I740" s="74">
        <v>0</v>
      </c>
      <c r="J740" s="130"/>
    </row>
    <row r="741" spans="1:10" s="28" customFormat="1" ht="15" customHeight="1" x14ac:dyDescent="0.2">
      <c r="A741" s="75"/>
      <c r="B741" s="107"/>
      <c r="C741" s="131" t="s">
        <v>18</v>
      </c>
      <c r="D741" s="43" t="s">
        <v>14</v>
      </c>
      <c r="E741" s="43" t="s">
        <v>14</v>
      </c>
      <c r="F741" s="44" t="s">
        <v>19</v>
      </c>
      <c r="G741" s="125">
        <v>0</v>
      </c>
      <c r="H741" s="46">
        <v>0</v>
      </c>
      <c r="I741" s="74">
        <v>0</v>
      </c>
      <c r="J741" s="130"/>
    </row>
    <row r="742" spans="1:10" s="28" customFormat="1" ht="15" customHeight="1" x14ac:dyDescent="0.2">
      <c r="A742" s="75"/>
      <c r="B742" s="107"/>
      <c r="C742" s="131" t="s">
        <v>20</v>
      </c>
      <c r="D742" s="43" t="s">
        <v>14</v>
      </c>
      <c r="E742" s="43" t="s">
        <v>14</v>
      </c>
      <c r="F742" s="44" t="s">
        <v>21</v>
      </c>
      <c r="G742" s="125">
        <v>50</v>
      </c>
      <c r="H742" s="46">
        <v>50</v>
      </c>
      <c r="I742" s="74">
        <v>20</v>
      </c>
      <c r="J742" s="130"/>
    </row>
    <row r="743" spans="1:10" s="28" customFormat="1" ht="15" customHeight="1" x14ac:dyDescent="0.2">
      <c r="A743" s="75"/>
      <c r="B743" s="107"/>
      <c r="C743" s="131" t="s">
        <v>22</v>
      </c>
      <c r="D743" s="43" t="s">
        <v>14</v>
      </c>
      <c r="E743" s="43" t="s">
        <v>14</v>
      </c>
      <c r="F743" s="44" t="s">
        <v>23</v>
      </c>
      <c r="G743" s="125">
        <v>0</v>
      </c>
      <c r="H743" s="46">
        <v>0</v>
      </c>
      <c r="I743" s="74">
        <v>0</v>
      </c>
      <c r="J743" s="130"/>
    </row>
    <row r="744" spans="1:10" s="28" customFormat="1" ht="15" customHeight="1" x14ac:dyDescent="0.2">
      <c r="A744" s="75"/>
      <c r="B744" s="107"/>
      <c r="C744" s="131" t="s">
        <v>24</v>
      </c>
      <c r="D744" s="43" t="s">
        <v>14</v>
      </c>
      <c r="E744" s="43" t="s">
        <v>14</v>
      </c>
      <c r="F744" s="44" t="s">
        <v>25</v>
      </c>
      <c r="G744" s="125">
        <v>4774073</v>
      </c>
      <c r="H744" s="46">
        <v>5131229</v>
      </c>
      <c r="I744" s="74">
        <v>5110953.2299999995</v>
      </c>
      <c r="J744" s="130"/>
    </row>
    <row r="745" spans="1:10" s="28" customFormat="1" ht="15" customHeight="1" x14ac:dyDescent="0.2">
      <c r="A745" s="75"/>
      <c r="B745" s="107"/>
      <c r="C745" s="131"/>
      <c r="D745" s="43"/>
      <c r="E745" s="43"/>
      <c r="F745" s="89" t="s">
        <v>26</v>
      </c>
      <c r="G745" s="125">
        <v>4774073</v>
      </c>
      <c r="H745" s="46">
        <v>5129289</v>
      </c>
      <c r="I745" s="74">
        <v>5109013.96</v>
      </c>
      <c r="J745" s="130"/>
    </row>
    <row r="746" spans="1:10" s="28" customFormat="1" ht="15" customHeight="1" x14ac:dyDescent="0.2">
      <c r="A746" s="75"/>
      <c r="B746" s="107"/>
      <c r="C746" s="131"/>
      <c r="D746" s="43"/>
      <c r="E746" s="43"/>
      <c r="F746" s="90" t="s">
        <v>27</v>
      </c>
      <c r="G746" s="125">
        <v>0</v>
      </c>
      <c r="H746" s="46">
        <v>0</v>
      </c>
      <c r="I746" s="74">
        <v>0</v>
      </c>
      <c r="J746" s="130"/>
    </row>
    <row r="747" spans="1:10" s="28" customFormat="1" ht="15" customHeight="1" x14ac:dyDescent="0.2">
      <c r="A747" s="75"/>
      <c r="B747" s="107"/>
      <c r="C747" s="131" t="s">
        <v>28</v>
      </c>
      <c r="D747" s="43" t="s">
        <v>14</v>
      </c>
      <c r="E747" s="43" t="s">
        <v>14</v>
      </c>
      <c r="F747" s="44" t="s">
        <v>29</v>
      </c>
      <c r="G747" s="125">
        <v>91850</v>
      </c>
      <c r="H747" s="46">
        <v>113605</v>
      </c>
      <c r="I747" s="74">
        <v>71375.22</v>
      </c>
      <c r="J747" s="130"/>
    </row>
    <row r="748" spans="1:10" s="28" customFormat="1" ht="15" customHeight="1" x14ac:dyDescent="0.2">
      <c r="A748" s="75"/>
      <c r="B748" s="107"/>
      <c r="C748" s="131" t="s">
        <v>30</v>
      </c>
      <c r="D748" s="43" t="s">
        <v>14</v>
      </c>
      <c r="E748" s="43" t="s">
        <v>14</v>
      </c>
      <c r="F748" s="44" t="s">
        <v>31</v>
      </c>
      <c r="G748" s="125">
        <v>100</v>
      </c>
      <c r="H748" s="46">
        <v>100</v>
      </c>
      <c r="I748" s="74">
        <v>0</v>
      </c>
      <c r="J748" s="130"/>
    </row>
    <row r="749" spans="1:10" s="28" customFormat="1" ht="15" customHeight="1" x14ac:dyDescent="0.2">
      <c r="A749" s="75"/>
      <c r="B749" s="107"/>
      <c r="C749" s="131" t="s">
        <v>32</v>
      </c>
      <c r="D749" s="43" t="s">
        <v>14</v>
      </c>
      <c r="E749" s="43" t="s">
        <v>14</v>
      </c>
      <c r="F749" s="44" t="s">
        <v>33</v>
      </c>
      <c r="G749" s="125">
        <v>0</v>
      </c>
      <c r="H749" s="46">
        <v>0</v>
      </c>
      <c r="I749" s="74">
        <v>0</v>
      </c>
      <c r="J749" s="130"/>
    </row>
    <row r="750" spans="1:10" s="28" customFormat="1" ht="15" customHeight="1" x14ac:dyDescent="0.2">
      <c r="A750" s="75"/>
      <c r="B750" s="107"/>
      <c r="C750" s="131" t="s">
        <v>34</v>
      </c>
      <c r="D750" s="43" t="s">
        <v>14</v>
      </c>
      <c r="E750" s="43" t="s">
        <v>14</v>
      </c>
      <c r="F750" s="44" t="s">
        <v>35</v>
      </c>
      <c r="G750" s="125">
        <v>0</v>
      </c>
      <c r="H750" s="46">
        <v>570284</v>
      </c>
      <c r="I750" s="74">
        <v>515108.46</v>
      </c>
      <c r="J750" s="130"/>
    </row>
    <row r="751" spans="1:10" s="28" customFormat="1" ht="15" customHeight="1" x14ac:dyDescent="0.2">
      <c r="A751" s="75"/>
      <c r="B751" s="107"/>
      <c r="C751" s="131"/>
      <c r="D751" s="43"/>
      <c r="E751" s="43"/>
      <c r="F751" s="89" t="s">
        <v>26</v>
      </c>
      <c r="G751" s="125">
        <v>0</v>
      </c>
      <c r="H751" s="46">
        <v>570284</v>
      </c>
      <c r="I751" s="74">
        <v>515108.46</v>
      </c>
      <c r="J751" s="130"/>
    </row>
    <row r="752" spans="1:10" s="28" customFormat="1" ht="15" customHeight="1" x14ac:dyDescent="0.2">
      <c r="A752" s="75"/>
      <c r="B752" s="107"/>
      <c r="C752" s="131"/>
      <c r="D752" s="43"/>
      <c r="E752" s="43"/>
      <c r="F752" s="90" t="s">
        <v>27</v>
      </c>
      <c r="G752" s="125">
        <v>0</v>
      </c>
      <c r="H752" s="46">
        <v>0</v>
      </c>
      <c r="I752" s="74">
        <v>0</v>
      </c>
      <c r="J752" s="130"/>
    </row>
    <row r="753" spans="1:10" s="28" customFormat="1" ht="15" customHeight="1" x14ac:dyDescent="0.2">
      <c r="A753" s="75"/>
      <c r="B753" s="107"/>
      <c r="C753" s="131" t="s">
        <v>36</v>
      </c>
      <c r="D753" s="43" t="s">
        <v>14</v>
      </c>
      <c r="E753" s="43" t="s">
        <v>14</v>
      </c>
      <c r="F753" s="44" t="s">
        <v>37</v>
      </c>
      <c r="G753" s="125">
        <v>0</v>
      </c>
      <c r="H753" s="46">
        <v>0</v>
      </c>
      <c r="I753" s="74">
        <v>0</v>
      </c>
      <c r="J753" s="130"/>
    </row>
    <row r="754" spans="1:10" s="28" customFormat="1" ht="15" customHeight="1" x14ac:dyDescent="0.2">
      <c r="A754" s="75"/>
      <c r="B754" s="107"/>
      <c r="C754" s="131" t="s">
        <v>38</v>
      </c>
      <c r="D754" s="43" t="s">
        <v>14</v>
      </c>
      <c r="E754" s="43" t="s">
        <v>14</v>
      </c>
      <c r="F754" s="44" t="s">
        <v>39</v>
      </c>
      <c r="G754" s="125">
        <v>0</v>
      </c>
      <c r="H754" s="46">
        <v>0</v>
      </c>
      <c r="I754" s="74">
        <v>0</v>
      </c>
      <c r="J754" s="130"/>
    </row>
    <row r="755" spans="1:10" s="28" customFormat="1" ht="15" customHeight="1" x14ac:dyDescent="0.2">
      <c r="A755" s="75"/>
      <c r="B755" s="107"/>
      <c r="C755" s="131" t="s">
        <v>40</v>
      </c>
      <c r="D755" s="43" t="s">
        <v>14</v>
      </c>
      <c r="E755" s="43" t="s">
        <v>14</v>
      </c>
      <c r="F755" s="44" t="s">
        <v>41</v>
      </c>
      <c r="G755" s="125">
        <v>0</v>
      </c>
      <c r="H755" s="46">
        <v>0</v>
      </c>
      <c r="I755" s="74">
        <v>0</v>
      </c>
      <c r="J755" s="130"/>
    </row>
    <row r="756" spans="1:10" s="28" customFormat="1" ht="15" customHeight="1" x14ac:dyDescent="0.2">
      <c r="A756" s="75"/>
      <c r="B756" s="107"/>
      <c r="C756" s="131" t="s">
        <v>42</v>
      </c>
      <c r="D756" s="43" t="s">
        <v>14</v>
      </c>
      <c r="E756" s="43" t="s">
        <v>14</v>
      </c>
      <c r="F756" s="44" t="s">
        <v>43</v>
      </c>
      <c r="G756" s="125">
        <v>0</v>
      </c>
      <c r="H756" s="46">
        <v>0</v>
      </c>
      <c r="I756" s="74">
        <v>0</v>
      </c>
      <c r="J756" s="130"/>
    </row>
    <row r="757" spans="1:10" s="28" customFormat="1" ht="15" customHeight="1" x14ac:dyDescent="0.2">
      <c r="A757" s="75"/>
      <c r="B757" s="107"/>
      <c r="C757" s="131" t="s">
        <v>44</v>
      </c>
      <c r="D757" s="43" t="s">
        <v>14</v>
      </c>
      <c r="E757" s="43" t="s">
        <v>14</v>
      </c>
      <c r="F757" s="44" t="s">
        <v>45</v>
      </c>
      <c r="G757" s="125">
        <v>0</v>
      </c>
      <c r="H757" s="46">
        <v>1221</v>
      </c>
      <c r="I757" s="74">
        <v>1107.24</v>
      </c>
      <c r="J757" s="130"/>
    </row>
    <row r="758" spans="1:10" s="28" customFormat="1" ht="15" customHeight="1" x14ac:dyDescent="0.2">
      <c r="A758" s="75"/>
      <c r="B758" s="107"/>
      <c r="C758" s="51" t="s">
        <v>46</v>
      </c>
      <c r="D758" s="52" t="s">
        <v>14</v>
      </c>
      <c r="E758" s="52" t="s">
        <v>14</v>
      </c>
      <c r="F758" s="53" t="s">
        <v>47</v>
      </c>
      <c r="G758" s="54">
        <v>0</v>
      </c>
      <c r="H758" s="55">
        <v>26253</v>
      </c>
      <c r="I758" s="73">
        <v>26248.59</v>
      </c>
      <c r="J758" s="130"/>
    </row>
    <row r="759" spans="1:10" s="28" customFormat="1" ht="15" customHeight="1" x14ac:dyDescent="0.2">
      <c r="A759" s="75"/>
      <c r="B759" s="148" t="s">
        <v>150</v>
      </c>
      <c r="C759" s="149"/>
      <c r="D759" s="149"/>
      <c r="E759" s="149"/>
      <c r="F759" s="150"/>
      <c r="G759" s="56">
        <f>+SUM(G739:G758)-G751-G752-G745-G746</f>
        <v>4866073</v>
      </c>
      <c r="H759" s="56">
        <f>+SUM(H739:H758)-H751-H752-H745-H746</f>
        <v>5842742</v>
      </c>
      <c r="I759" s="57">
        <f>+SUM(I739:I758)-I751-I752-I745-I746</f>
        <v>5724812.7400000012</v>
      </c>
      <c r="J759" s="130"/>
    </row>
    <row r="760" spans="1:10" s="28" customFormat="1" ht="15" customHeight="1" x14ac:dyDescent="0.2">
      <c r="A760" s="75"/>
      <c r="B760" s="155" t="s">
        <v>151</v>
      </c>
      <c r="C760" s="129" t="s">
        <v>13</v>
      </c>
      <c r="D760" s="43" t="s">
        <v>14</v>
      </c>
      <c r="E760" s="43" t="s">
        <v>14</v>
      </c>
      <c r="F760" s="44" t="s">
        <v>15</v>
      </c>
      <c r="G760" s="113">
        <v>0</v>
      </c>
      <c r="H760" s="114">
        <v>0</v>
      </c>
      <c r="I760" s="71">
        <v>0</v>
      </c>
      <c r="J760" s="130"/>
    </row>
    <row r="761" spans="1:10" s="28" customFormat="1" ht="15" customHeight="1" x14ac:dyDescent="0.2">
      <c r="A761" s="75"/>
      <c r="B761" s="156"/>
      <c r="C761" s="129" t="s">
        <v>16</v>
      </c>
      <c r="D761" s="43" t="s">
        <v>14</v>
      </c>
      <c r="E761" s="43" t="s">
        <v>14</v>
      </c>
      <c r="F761" s="44" t="s">
        <v>17</v>
      </c>
      <c r="G761" s="125">
        <v>0</v>
      </c>
      <c r="H761" s="46">
        <v>0</v>
      </c>
      <c r="I761" s="74">
        <v>0</v>
      </c>
      <c r="J761" s="130"/>
    </row>
    <row r="762" spans="1:10" s="28" customFormat="1" ht="15" customHeight="1" x14ac:dyDescent="0.2">
      <c r="A762" s="75"/>
      <c r="B762" s="107"/>
      <c r="C762" s="131" t="s">
        <v>18</v>
      </c>
      <c r="D762" s="43" t="s">
        <v>14</v>
      </c>
      <c r="E762" s="43" t="s">
        <v>14</v>
      </c>
      <c r="F762" s="44" t="s">
        <v>19</v>
      </c>
      <c r="G762" s="125">
        <v>0</v>
      </c>
      <c r="H762" s="46">
        <v>0</v>
      </c>
      <c r="I762" s="74">
        <v>0</v>
      </c>
      <c r="J762" s="130"/>
    </row>
    <row r="763" spans="1:10" s="28" customFormat="1" ht="15" customHeight="1" x14ac:dyDescent="0.2">
      <c r="A763" s="75"/>
      <c r="B763" s="107"/>
      <c r="C763" s="131" t="s">
        <v>20</v>
      </c>
      <c r="D763" s="43" t="s">
        <v>14</v>
      </c>
      <c r="E763" s="43" t="s">
        <v>14</v>
      </c>
      <c r="F763" s="44" t="s">
        <v>21</v>
      </c>
      <c r="G763" s="125">
        <v>2500</v>
      </c>
      <c r="H763" s="46">
        <v>2500</v>
      </c>
      <c r="I763" s="74">
        <v>1703.31</v>
      </c>
      <c r="J763" s="130"/>
    </row>
    <row r="764" spans="1:10" s="28" customFormat="1" ht="15" customHeight="1" x14ac:dyDescent="0.2">
      <c r="A764" s="75"/>
      <c r="B764" s="107"/>
      <c r="C764" s="131" t="s">
        <v>22</v>
      </c>
      <c r="D764" s="43" t="s">
        <v>14</v>
      </c>
      <c r="E764" s="43" t="s">
        <v>14</v>
      </c>
      <c r="F764" s="44" t="s">
        <v>23</v>
      </c>
      <c r="G764" s="125">
        <v>0</v>
      </c>
      <c r="H764" s="46">
        <v>0</v>
      </c>
      <c r="I764" s="74">
        <v>0</v>
      </c>
      <c r="J764" s="130"/>
    </row>
    <row r="765" spans="1:10" s="28" customFormat="1" ht="15" customHeight="1" x14ac:dyDescent="0.2">
      <c r="A765" s="75"/>
      <c r="B765" s="107"/>
      <c r="C765" s="131" t="s">
        <v>24</v>
      </c>
      <c r="D765" s="43" t="s">
        <v>14</v>
      </c>
      <c r="E765" s="43" t="s">
        <v>14</v>
      </c>
      <c r="F765" s="44" t="s">
        <v>25</v>
      </c>
      <c r="G765" s="125">
        <v>5752069</v>
      </c>
      <c r="H765" s="46">
        <v>6679409</v>
      </c>
      <c r="I765" s="74">
        <v>6660420.6800000006</v>
      </c>
      <c r="J765" s="130"/>
    </row>
    <row r="766" spans="1:10" s="28" customFormat="1" ht="15" customHeight="1" x14ac:dyDescent="0.2">
      <c r="A766" s="75"/>
      <c r="B766" s="107"/>
      <c r="C766" s="131"/>
      <c r="D766" s="43"/>
      <c r="E766" s="43"/>
      <c r="F766" s="89" t="s">
        <v>26</v>
      </c>
      <c r="G766" s="125">
        <v>5752069</v>
      </c>
      <c r="H766" s="46">
        <v>6611281</v>
      </c>
      <c r="I766" s="74">
        <v>6603286.4800000004</v>
      </c>
      <c r="J766" s="130"/>
    </row>
    <row r="767" spans="1:10" s="28" customFormat="1" ht="15" customHeight="1" x14ac:dyDescent="0.2">
      <c r="A767" s="75"/>
      <c r="B767" s="107"/>
      <c r="C767" s="131"/>
      <c r="D767" s="43"/>
      <c r="E767" s="43"/>
      <c r="F767" s="90" t="s">
        <v>27</v>
      </c>
      <c r="G767" s="125">
        <v>0</v>
      </c>
      <c r="H767" s="46">
        <v>7472</v>
      </c>
      <c r="I767" s="74">
        <v>7472</v>
      </c>
      <c r="J767" s="130"/>
    </row>
    <row r="768" spans="1:10" s="28" customFormat="1" ht="15" customHeight="1" x14ac:dyDescent="0.2">
      <c r="A768" s="75"/>
      <c r="B768" s="107"/>
      <c r="C768" s="131" t="s">
        <v>28</v>
      </c>
      <c r="D768" s="43" t="s">
        <v>14</v>
      </c>
      <c r="E768" s="43" t="s">
        <v>14</v>
      </c>
      <c r="F768" s="44" t="s">
        <v>29</v>
      </c>
      <c r="G768" s="125">
        <v>104250</v>
      </c>
      <c r="H768" s="46">
        <v>148128</v>
      </c>
      <c r="I768" s="74">
        <v>139356.24000000002</v>
      </c>
      <c r="J768" s="130"/>
    </row>
    <row r="769" spans="1:10" s="28" customFormat="1" ht="15" customHeight="1" x14ac:dyDescent="0.2">
      <c r="A769" s="75"/>
      <c r="B769" s="107"/>
      <c r="C769" s="131" t="s">
        <v>30</v>
      </c>
      <c r="D769" s="43" t="s">
        <v>14</v>
      </c>
      <c r="E769" s="43" t="s">
        <v>14</v>
      </c>
      <c r="F769" s="44" t="s">
        <v>31</v>
      </c>
      <c r="G769" s="125">
        <v>2500</v>
      </c>
      <c r="H769" s="46">
        <v>4500</v>
      </c>
      <c r="I769" s="74">
        <v>4238.1899999999996</v>
      </c>
      <c r="J769" s="130"/>
    </row>
    <row r="770" spans="1:10" s="28" customFormat="1" ht="15" customHeight="1" x14ac:dyDescent="0.2">
      <c r="A770" s="75"/>
      <c r="B770" s="107"/>
      <c r="C770" s="131" t="s">
        <v>32</v>
      </c>
      <c r="D770" s="43" t="s">
        <v>14</v>
      </c>
      <c r="E770" s="43" t="s">
        <v>14</v>
      </c>
      <c r="F770" s="44" t="s">
        <v>33</v>
      </c>
      <c r="G770" s="125">
        <v>0</v>
      </c>
      <c r="H770" s="46">
        <v>0</v>
      </c>
      <c r="I770" s="74">
        <v>0</v>
      </c>
      <c r="J770" s="130"/>
    </row>
    <row r="771" spans="1:10" s="28" customFormat="1" ht="15" customHeight="1" x14ac:dyDescent="0.2">
      <c r="A771" s="75"/>
      <c r="B771" s="107"/>
      <c r="C771" s="131" t="s">
        <v>34</v>
      </c>
      <c r="D771" s="43" t="s">
        <v>14</v>
      </c>
      <c r="E771" s="43" t="s">
        <v>14</v>
      </c>
      <c r="F771" s="44" t="s">
        <v>35</v>
      </c>
      <c r="G771" s="125">
        <v>0</v>
      </c>
      <c r="H771" s="46">
        <v>488742</v>
      </c>
      <c r="I771" s="74">
        <v>410065.8</v>
      </c>
      <c r="J771" s="130"/>
    </row>
    <row r="772" spans="1:10" s="28" customFormat="1" ht="15" customHeight="1" x14ac:dyDescent="0.2">
      <c r="A772" s="75"/>
      <c r="B772" s="107"/>
      <c r="C772" s="131"/>
      <c r="D772" s="43"/>
      <c r="E772" s="43"/>
      <c r="F772" s="89" t="s">
        <v>26</v>
      </c>
      <c r="G772" s="125">
        <v>0</v>
      </c>
      <c r="H772" s="46">
        <v>488742</v>
      </c>
      <c r="I772" s="74">
        <v>410065.8</v>
      </c>
      <c r="J772" s="130"/>
    </row>
    <row r="773" spans="1:10" s="28" customFormat="1" ht="15" customHeight="1" x14ac:dyDescent="0.2">
      <c r="A773" s="75"/>
      <c r="B773" s="107"/>
      <c r="C773" s="131"/>
      <c r="D773" s="43"/>
      <c r="E773" s="43"/>
      <c r="F773" s="90" t="s">
        <v>27</v>
      </c>
      <c r="G773" s="125">
        <v>0</v>
      </c>
      <c r="H773" s="46">
        <v>0</v>
      </c>
      <c r="I773" s="74">
        <v>0</v>
      </c>
      <c r="J773" s="130"/>
    </row>
    <row r="774" spans="1:10" s="28" customFormat="1" ht="15" customHeight="1" x14ac:dyDescent="0.2">
      <c r="A774" s="75"/>
      <c r="B774" s="107"/>
      <c r="C774" s="131" t="s">
        <v>36</v>
      </c>
      <c r="D774" s="43" t="s">
        <v>14</v>
      </c>
      <c r="E774" s="43" t="s">
        <v>14</v>
      </c>
      <c r="F774" s="44" t="s">
        <v>37</v>
      </c>
      <c r="G774" s="125">
        <v>0</v>
      </c>
      <c r="H774" s="46">
        <v>0</v>
      </c>
      <c r="I774" s="74">
        <v>0</v>
      </c>
      <c r="J774" s="130"/>
    </row>
    <row r="775" spans="1:10" s="28" customFormat="1" ht="15" customHeight="1" x14ac:dyDescent="0.2">
      <c r="A775" s="75"/>
      <c r="B775" s="107"/>
      <c r="C775" s="131" t="s">
        <v>38</v>
      </c>
      <c r="D775" s="43" t="s">
        <v>14</v>
      </c>
      <c r="E775" s="43" t="s">
        <v>14</v>
      </c>
      <c r="F775" s="44" t="s">
        <v>39</v>
      </c>
      <c r="G775" s="125">
        <v>0</v>
      </c>
      <c r="H775" s="46">
        <v>0</v>
      </c>
      <c r="I775" s="74">
        <v>0</v>
      </c>
      <c r="J775" s="130"/>
    </row>
    <row r="776" spans="1:10" s="28" customFormat="1" ht="15" customHeight="1" x14ac:dyDescent="0.2">
      <c r="A776" s="75"/>
      <c r="B776" s="107"/>
      <c r="C776" s="131" t="s">
        <v>40</v>
      </c>
      <c r="D776" s="43" t="s">
        <v>14</v>
      </c>
      <c r="E776" s="43" t="s">
        <v>14</v>
      </c>
      <c r="F776" s="44" t="s">
        <v>41</v>
      </c>
      <c r="G776" s="125">
        <v>0</v>
      </c>
      <c r="H776" s="46">
        <v>0</v>
      </c>
      <c r="I776" s="74">
        <v>0</v>
      </c>
      <c r="J776" s="130"/>
    </row>
    <row r="777" spans="1:10" s="28" customFormat="1" ht="15" customHeight="1" x14ac:dyDescent="0.2">
      <c r="A777" s="75"/>
      <c r="B777" s="107"/>
      <c r="C777" s="131" t="s">
        <v>42</v>
      </c>
      <c r="D777" s="43" t="s">
        <v>14</v>
      </c>
      <c r="E777" s="43" t="s">
        <v>14</v>
      </c>
      <c r="F777" s="44" t="s">
        <v>43</v>
      </c>
      <c r="G777" s="125">
        <v>0</v>
      </c>
      <c r="H777" s="46">
        <v>0</v>
      </c>
      <c r="I777" s="74">
        <v>0</v>
      </c>
      <c r="J777" s="130"/>
    </row>
    <row r="778" spans="1:10" s="28" customFormat="1" ht="15" customHeight="1" x14ac:dyDescent="0.2">
      <c r="A778" s="75"/>
      <c r="B778" s="107"/>
      <c r="C778" s="131" t="s">
        <v>44</v>
      </c>
      <c r="D778" s="43" t="s">
        <v>14</v>
      </c>
      <c r="E778" s="43" t="s">
        <v>14</v>
      </c>
      <c r="F778" s="44" t="s">
        <v>45</v>
      </c>
      <c r="G778" s="125">
        <v>0</v>
      </c>
      <c r="H778" s="46">
        <v>0</v>
      </c>
      <c r="I778" s="74">
        <v>0</v>
      </c>
      <c r="J778" s="130"/>
    </row>
    <row r="779" spans="1:10" s="28" customFormat="1" ht="15" customHeight="1" x14ac:dyDescent="0.2">
      <c r="A779" s="75"/>
      <c r="B779" s="107"/>
      <c r="C779" s="51" t="s">
        <v>46</v>
      </c>
      <c r="D779" s="52" t="s">
        <v>14</v>
      </c>
      <c r="E779" s="52" t="s">
        <v>14</v>
      </c>
      <c r="F779" s="53" t="s">
        <v>47</v>
      </c>
      <c r="G779" s="54">
        <v>0</v>
      </c>
      <c r="H779" s="55">
        <v>45393</v>
      </c>
      <c r="I779" s="73">
        <v>45389.24</v>
      </c>
      <c r="J779" s="130"/>
    </row>
    <row r="780" spans="1:10" s="28" customFormat="1" ht="15" customHeight="1" x14ac:dyDescent="0.2">
      <c r="A780" s="75"/>
      <c r="B780" s="148" t="s">
        <v>152</v>
      </c>
      <c r="C780" s="149"/>
      <c r="D780" s="149"/>
      <c r="E780" s="149"/>
      <c r="F780" s="150"/>
      <c r="G780" s="56">
        <f>+SUM(G760:G779)-G772-G773-G766-G767</f>
        <v>5861319</v>
      </c>
      <c r="H780" s="56">
        <f>+SUM(H760:H779)-H772-H773-H766-H767</f>
        <v>7368672</v>
      </c>
      <c r="I780" s="57">
        <f>+SUM(I760:I779)-I772-I773-I766-I767</f>
        <v>7261173.4600000009</v>
      </c>
      <c r="J780" s="130"/>
    </row>
    <row r="781" spans="1:10" s="28" customFormat="1" ht="15" customHeight="1" x14ac:dyDescent="0.2">
      <c r="A781" s="75"/>
      <c r="B781" s="155" t="s">
        <v>153</v>
      </c>
      <c r="C781" s="129" t="s">
        <v>13</v>
      </c>
      <c r="D781" s="43" t="s">
        <v>14</v>
      </c>
      <c r="E781" s="43" t="s">
        <v>14</v>
      </c>
      <c r="F781" s="44" t="s">
        <v>15</v>
      </c>
      <c r="G781" s="113">
        <v>0</v>
      </c>
      <c r="H781" s="114">
        <v>0</v>
      </c>
      <c r="I781" s="71">
        <v>0</v>
      </c>
      <c r="J781" s="130"/>
    </row>
    <row r="782" spans="1:10" s="28" customFormat="1" ht="15" customHeight="1" x14ac:dyDescent="0.2">
      <c r="A782" s="75"/>
      <c r="B782" s="156"/>
      <c r="C782" s="129" t="s">
        <v>16</v>
      </c>
      <c r="D782" s="43" t="s">
        <v>14</v>
      </c>
      <c r="E782" s="43" t="s">
        <v>14</v>
      </c>
      <c r="F782" s="44" t="s">
        <v>17</v>
      </c>
      <c r="G782" s="125">
        <v>0</v>
      </c>
      <c r="H782" s="46">
        <v>0</v>
      </c>
      <c r="I782" s="74">
        <v>0</v>
      </c>
      <c r="J782" s="130"/>
    </row>
    <row r="783" spans="1:10" s="28" customFormat="1" ht="15" customHeight="1" x14ac:dyDescent="0.2">
      <c r="A783" s="75"/>
      <c r="B783" s="107"/>
      <c r="C783" s="131" t="s">
        <v>18</v>
      </c>
      <c r="D783" s="43" t="s">
        <v>14</v>
      </c>
      <c r="E783" s="43" t="s">
        <v>14</v>
      </c>
      <c r="F783" s="44" t="s">
        <v>19</v>
      </c>
      <c r="G783" s="125">
        <v>0</v>
      </c>
      <c r="H783" s="46">
        <v>0</v>
      </c>
      <c r="I783" s="74">
        <v>0</v>
      </c>
      <c r="J783" s="130"/>
    </row>
    <row r="784" spans="1:10" s="28" customFormat="1" ht="15" customHeight="1" x14ac:dyDescent="0.2">
      <c r="A784" s="75"/>
      <c r="B784" s="107"/>
      <c r="C784" s="131" t="s">
        <v>20</v>
      </c>
      <c r="D784" s="43" t="s">
        <v>14</v>
      </c>
      <c r="E784" s="43" t="s">
        <v>14</v>
      </c>
      <c r="F784" s="44" t="s">
        <v>21</v>
      </c>
      <c r="G784" s="125">
        <v>1000</v>
      </c>
      <c r="H784" s="46">
        <v>1000</v>
      </c>
      <c r="I784" s="74">
        <v>340</v>
      </c>
      <c r="J784" s="130"/>
    </row>
    <row r="785" spans="1:10" s="28" customFormat="1" ht="15" customHeight="1" x14ac:dyDescent="0.2">
      <c r="A785" s="75"/>
      <c r="B785" s="107"/>
      <c r="C785" s="131" t="s">
        <v>22</v>
      </c>
      <c r="D785" s="43" t="s">
        <v>14</v>
      </c>
      <c r="E785" s="43" t="s">
        <v>14</v>
      </c>
      <c r="F785" s="44" t="s">
        <v>23</v>
      </c>
      <c r="G785" s="125">
        <v>0</v>
      </c>
      <c r="H785" s="46">
        <v>0</v>
      </c>
      <c r="I785" s="74">
        <v>0</v>
      </c>
      <c r="J785" s="130"/>
    </row>
    <row r="786" spans="1:10" s="28" customFormat="1" ht="15" customHeight="1" x14ac:dyDescent="0.2">
      <c r="A786" s="75"/>
      <c r="B786" s="107"/>
      <c r="C786" s="131" t="s">
        <v>24</v>
      </c>
      <c r="D786" s="43" t="s">
        <v>14</v>
      </c>
      <c r="E786" s="43" t="s">
        <v>14</v>
      </c>
      <c r="F786" s="44" t="s">
        <v>25</v>
      </c>
      <c r="G786" s="125">
        <v>3621308</v>
      </c>
      <c r="H786" s="46">
        <v>4377464</v>
      </c>
      <c r="I786" s="74">
        <v>4338246.6400000006</v>
      </c>
      <c r="J786" s="130"/>
    </row>
    <row r="787" spans="1:10" s="28" customFormat="1" ht="15" customHeight="1" x14ac:dyDescent="0.2">
      <c r="A787" s="75"/>
      <c r="B787" s="107"/>
      <c r="C787" s="131"/>
      <c r="D787" s="43"/>
      <c r="E787" s="43"/>
      <c r="F787" s="89" t="s">
        <v>26</v>
      </c>
      <c r="G787" s="125">
        <v>3620808</v>
      </c>
      <c r="H787" s="46">
        <v>4306121</v>
      </c>
      <c r="I787" s="74">
        <v>4277925.2</v>
      </c>
      <c r="J787" s="130"/>
    </row>
    <row r="788" spans="1:10" s="28" customFormat="1" ht="15" customHeight="1" x14ac:dyDescent="0.2">
      <c r="A788" s="75"/>
      <c r="B788" s="107"/>
      <c r="C788" s="131"/>
      <c r="D788" s="43"/>
      <c r="E788" s="43"/>
      <c r="F788" s="90" t="s">
        <v>27</v>
      </c>
      <c r="G788" s="125">
        <v>0</v>
      </c>
      <c r="H788" s="46">
        <v>0</v>
      </c>
      <c r="I788" s="74">
        <v>0</v>
      </c>
      <c r="J788" s="130"/>
    </row>
    <row r="789" spans="1:10" s="28" customFormat="1" ht="15" customHeight="1" x14ac:dyDescent="0.2">
      <c r="A789" s="75"/>
      <c r="B789" s="107"/>
      <c r="C789" s="131" t="s">
        <v>28</v>
      </c>
      <c r="D789" s="43" t="s">
        <v>14</v>
      </c>
      <c r="E789" s="43" t="s">
        <v>14</v>
      </c>
      <c r="F789" s="44" t="s">
        <v>29</v>
      </c>
      <c r="G789" s="125">
        <v>108050</v>
      </c>
      <c r="H789" s="46">
        <v>108050</v>
      </c>
      <c r="I789" s="74">
        <v>78955.409999999989</v>
      </c>
      <c r="J789" s="130"/>
    </row>
    <row r="790" spans="1:10" s="28" customFormat="1" ht="15" customHeight="1" x14ac:dyDescent="0.2">
      <c r="A790" s="75"/>
      <c r="B790" s="107"/>
      <c r="C790" s="131" t="s">
        <v>30</v>
      </c>
      <c r="D790" s="43" t="s">
        <v>14</v>
      </c>
      <c r="E790" s="43" t="s">
        <v>14</v>
      </c>
      <c r="F790" s="44" t="s">
        <v>31</v>
      </c>
      <c r="G790" s="125">
        <v>500</v>
      </c>
      <c r="H790" s="46">
        <v>500</v>
      </c>
      <c r="I790" s="74">
        <v>280</v>
      </c>
      <c r="J790" s="130"/>
    </row>
    <row r="791" spans="1:10" s="28" customFormat="1" ht="15" customHeight="1" x14ac:dyDescent="0.2">
      <c r="A791" s="75"/>
      <c r="B791" s="107"/>
      <c r="C791" s="131" t="s">
        <v>32</v>
      </c>
      <c r="D791" s="43" t="s">
        <v>14</v>
      </c>
      <c r="E791" s="43" t="s">
        <v>14</v>
      </c>
      <c r="F791" s="44" t="s">
        <v>33</v>
      </c>
      <c r="G791" s="125">
        <v>0</v>
      </c>
      <c r="H791" s="46">
        <v>0</v>
      </c>
      <c r="I791" s="74">
        <v>0</v>
      </c>
      <c r="J791" s="130"/>
    </row>
    <row r="792" spans="1:10" s="28" customFormat="1" ht="15" customHeight="1" x14ac:dyDescent="0.2">
      <c r="A792" s="75"/>
      <c r="B792" s="107"/>
      <c r="C792" s="131" t="s">
        <v>34</v>
      </c>
      <c r="D792" s="43" t="s">
        <v>14</v>
      </c>
      <c r="E792" s="43" t="s">
        <v>14</v>
      </c>
      <c r="F792" s="44" t="s">
        <v>35</v>
      </c>
      <c r="G792" s="125">
        <v>0</v>
      </c>
      <c r="H792" s="46">
        <v>302175</v>
      </c>
      <c r="I792" s="74">
        <v>264272.14</v>
      </c>
      <c r="J792" s="130"/>
    </row>
    <row r="793" spans="1:10" s="28" customFormat="1" ht="15" customHeight="1" x14ac:dyDescent="0.2">
      <c r="A793" s="75"/>
      <c r="B793" s="107"/>
      <c r="C793" s="131"/>
      <c r="D793" s="43"/>
      <c r="E793" s="43"/>
      <c r="F793" s="89" t="s">
        <v>26</v>
      </c>
      <c r="G793" s="125">
        <v>0</v>
      </c>
      <c r="H793" s="46">
        <v>302175</v>
      </c>
      <c r="I793" s="74">
        <v>264272.14</v>
      </c>
      <c r="J793" s="130"/>
    </row>
    <row r="794" spans="1:10" s="28" customFormat="1" ht="15" customHeight="1" x14ac:dyDescent="0.2">
      <c r="A794" s="75"/>
      <c r="B794" s="107"/>
      <c r="C794" s="131"/>
      <c r="D794" s="43"/>
      <c r="E794" s="43"/>
      <c r="F794" s="90" t="s">
        <v>27</v>
      </c>
      <c r="G794" s="125">
        <v>0</v>
      </c>
      <c r="H794" s="46">
        <v>0</v>
      </c>
      <c r="I794" s="74">
        <v>0</v>
      </c>
      <c r="J794" s="130"/>
    </row>
    <row r="795" spans="1:10" s="28" customFormat="1" ht="15" customHeight="1" x14ac:dyDescent="0.2">
      <c r="A795" s="75"/>
      <c r="B795" s="107"/>
      <c r="C795" s="131" t="s">
        <v>36</v>
      </c>
      <c r="D795" s="43" t="s">
        <v>14</v>
      </c>
      <c r="E795" s="43" t="s">
        <v>14</v>
      </c>
      <c r="F795" s="44" t="s">
        <v>37</v>
      </c>
      <c r="G795" s="125">
        <v>0</v>
      </c>
      <c r="H795" s="46">
        <v>0</v>
      </c>
      <c r="I795" s="74">
        <v>0</v>
      </c>
      <c r="J795" s="130"/>
    </row>
    <row r="796" spans="1:10" s="28" customFormat="1" ht="15" customHeight="1" x14ac:dyDescent="0.2">
      <c r="A796" s="75"/>
      <c r="B796" s="107"/>
      <c r="C796" s="131" t="s">
        <v>38</v>
      </c>
      <c r="D796" s="43" t="s">
        <v>14</v>
      </c>
      <c r="E796" s="43" t="s">
        <v>14</v>
      </c>
      <c r="F796" s="44" t="s">
        <v>39</v>
      </c>
      <c r="G796" s="125">
        <v>0</v>
      </c>
      <c r="H796" s="46">
        <v>0</v>
      </c>
      <c r="I796" s="74">
        <v>0</v>
      </c>
      <c r="J796" s="130"/>
    </row>
    <row r="797" spans="1:10" s="28" customFormat="1" ht="15" customHeight="1" x14ac:dyDescent="0.2">
      <c r="A797" s="75"/>
      <c r="B797" s="107"/>
      <c r="C797" s="131" t="s">
        <v>40</v>
      </c>
      <c r="D797" s="43" t="s">
        <v>14</v>
      </c>
      <c r="E797" s="43" t="s">
        <v>14</v>
      </c>
      <c r="F797" s="44" t="s">
        <v>41</v>
      </c>
      <c r="G797" s="125">
        <v>0</v>
      </c>
      <c r="H797" s="46">
        <v>0</v>
      </c>
      <c r="I797" s="74">
        <v>0</v>
      </c>
      <c r="J797" s="130"/>
    </row>
    <row r="798" spans="1:10" s="28" customFormat="1" ht="15" customHeight="1" x14ac:dyDescent="0.2">
      <c r="A798" s="75"/>
      <c r="B798" s="107"/>
      <c r="C798" s="131" t="s">
        <v>42</v>
      </c>
      <c r="D798" s="43" t="s">
        <v>14</v>
      </c>
      <c r="E798" s="43" t="s">
        <v>14</v>
      </c>
      <c r="F798" s="44" t="s">
        <v>43</v>
      </c>
      <c r="G798" s="125">
        <v>0</v>
      </c>
      <c r="H798" s="46">
        <v>0</v>
      </c>
      <c r="I798" s="74">
        <v>0</v>
      </c>
      <c r="J798" s="130"/>
    </row>
    <row r="799" spans="1:10" s="28" customFormat="1" ht="15" customHeight="1" x14ac:dyDescent="0.2">
      <c r="A799" s="75"/>
      <c r="B799" s="107"/>
      <c r="C799" s="131" t="s">
        <v>44</v>
      </c>
      <c r="D799" s="43" t="s">
        <v>14</v>
      </c>
      <c r="E799" s="43" t="s">
        <v>14</v>
      </c>
      <c r="F799" s="44" t="s">
        <v>45</v>
      </c>
      <c r="G799" s="125">
        <v>0</v>
      </c>
      <c r="H799" s="46">
        <v>0</v>
      </c>
      <c r="I799" s="74">
        <v>0</v>
      </c>
      <c r="J799" s="130"/>
    </row>
    <row r="800" spans="1:10" s="28" customFormat="1" ht="15" customHeight="1" x14ac:dyDescent="0.2">
      <c r="A800" s="75"/>
      <c r="B800" s="107"/>
      <c r="C800" s="51" t="s">
        <v>46</v>
      </c>
      <c r="D800" s="52" t="s">
        <v>14</v>
      </c>
      <c r="E800" s="52" t="s">
        <v>14</v>
      </c>
      <c r="F800" s="53" t="s">
        <v>47</v>
      </c>
      <c r="G800" s="54">
        <v>0</v>
      </c>
      <c r="H800" s="55">
        <v>38356</v>
      </c>
      <c r="I800" s="73">
        <v>38352.65</v>
      </c>
      <c r="J800" s="130"/>
    </row>
    <row r="801" spans="1:10" s="28" customFormat="1" ht="15" customHeight="1" x14ac:dyDescent="0.2">
      <c r="A801" s="75"/>
      <c r="B801" s="148" t="s">
        <v>154</v>
      </c>
      <c r="C801" s="149"/>
      <c r="D801" s="149"/>
      <c r="E801" s="149"/>
      <c r="F801" s="150"/>
      <c r="G801" s="56">
        <f>+SUM(G781:G800)-G793-G794-G787-G788</f>
        <v>3730858</v>
      </c>
      <c r="H801" s="56">
        <f>+SUM(H781:H800)-H793-H794-H787-H788</f>
        <v>4827545</v>
      </c>
      <c r="I801" s="57">
        <f>+SUM(I781:I800)-I793-I794-I787-I788</f>
        <v>4720446.8400000008</v>
      </c>
      <c r="J801" s="130"/>
    </row>
    <row r="802" spans="1:10" s="28" customFormat="1" ht="15" customHeight="1" x14ac:dyDescent="0.2">
      <c r="A802" s="75"/>
      <c r="B802" s="155" t="s">
        <v>155</v>
      </c>
      <c r="C802" s="129" t="s">
        <v>13</v>
      </c>
      <c r="D802" s="43" t="s">
        <v>14</v>
      </c>
      <c r="E802" s="43" t="s">
        <v>14</v>
      </c>
      <c r="F802" s="44" t="s">
        <v>15</v>
      </c>
      <c r="G802" s="113">
        <v>0</v>
      </c>
      <c r="H802" s="114">
        <v>0</v>
      </c>
      <c r="I802" s="71">
        <v>0</v>
      </c>
      <c r="J802" s="130"/>
    </row>
    <row r="803" spans="1:10" s="28" customFormat="1" ht="15" customHeight="1" x14ac:dyDescent="0.2">
      <c r="A803" s="75"/>
      <c r="B803" s="156"/>
      <c r="C803" s="129" t="s">
        <v>16</v>
      </c>
      <c r="D803" s="43" t="s">
        <v>14</v>
      </c>
      <c r="E803" s="43" t="s">
        <v>14</v>
      </c>
      <c r="F803" s="44" t="s">
        <v>17</v>
      </c>
      <c r="G803" s="125">
        <v>0</v>
      </c>
      <c r="H803" s="46">
        <v>0</v>
      </c>
      <c r="I803" s="74">
        <v>0</v>
      </c>
      <c r="J803" s="130"/>
    </row>
    <row r="804" spans="1:10" s="28" customFormat="1" ht="15" customHeight="1" x14ac:dyDescent="0.2">
      <c r="A804" s="75"/>
      <c r="B804" s="107"/>
      <c r="C804" s="131" t="s">
        <v>18</v>
      </c>
      <c r="D804" s="43" t="s">
        <v>14</v>
      </c>
      <c r="E804" s="43" t="s">
        <v>14</v>
      </c>
      <c r="F804" s="44" t="s">
        <v>19</v>
      </c>
      <c r="G804" s="125">
        <v>0</v>
      </c>
      <c r="H804" s="46">
        <v>0</v>
      </c>
      <c r="I804" s="74">
        <v>0</v>
      </c>
      <c r="J804" s="130"/>
    </row>
    <row r="805" spans="1:10" s="28" customFormat="1" ht="15" customHeight="1" x14ac:dyDescent="0.2">
      <c r="A805" s="75"/>
      <c r="B805" s="107"/>
      <c r="C805" s="131" t="s">
        <v>20</v>
      </c>
      <c r="D805" s="43" t="s">
        <v>14</v>
      </c>
      <c r="E805" s="43" t="s">
        <v>14</v>
      </c>
      <c r="F805" s="44" t="s">
        <v>21</v>
      </c>
      <c r="G805" s="125">
        <v>700</v>
      </c>
      <c r="H805" s="46">
        <v>900</v>
      </c>
      <c r="I805" s="74">
        <v>236.67</v>
      </c>
      <c r="J805" s="130"/>
    </row>
    <row r="806" spans="1:10" s="28" customFormat="1" ht="15" customHeight="1" x14ac:dyDescent="0.2">
      <c r="A806" s="75"/>
      <c r="B806" s="107"/>
      <c r="C806" s="131" t="s">
        <v>22</v>
      </c>
      <c r="D806" s="43" t="s">
        <v>14</v>
      </c>
      <c r="E806" s="43" t="s">
        <v>14</v>
      </c>
      <c r="F806" s="44" t="s">
        <v>23</v>
      </c>
      <c r="G806" s="125">
        <v>0</v>
      </c>
      <c r="H806" s="46">
        <v>0</v>
      </c>
      <c r="I806" s="74">
        <v>0</v>
      </c>
      <c r="J806" s="130"/>
    </row>
    <row r="807" spans="1:10" s="28" customFormat="1" ht="15" customHeight="1" x14ac:dyDescent="0.2">
      <c r="A807" s="75"/>
      <c r="B807" s="107"/>
      <c r="C807" s="131" t="s">
        <v>24</v>
      </c>
      <c r="D807" s="43" t="s">
        <v>14</v>
      </c>
      <c r="E807" s="43" t="s">
        <v>14</v>
      </c>
      <c r="F807" s="44" t="s">
        <v>25</v>
      </c>
      <c r="G807" s="125">
        <v>2545156</v>
      </c>
      <c r="H807" s="46">
        <v>3186672</v>
      </c>
      <c r="I807" s="74">
        <v>3164162.48</v>
      </c>
      <c r="J807" s="130"/>
    </row>
    <row r="808" spans="1:10" s="28" customFormat="1" ht="15" customHeight="1" x14ac:dyDescent="0.2">
      <c r="A808" s="75"/>
      <c r="B808" s="107"/>
      <c r="C808" s="131"/>
      <c r="D808" s="43"/>
      <c r="E808" s="43"/>
      <c r="F808" s="89" t="s">
        <v>26</v>
      </c>
      <c r="G808" s="125">
        <v>2545156</v>
      </c>
      <c r="H808" s="46">
        <v>3135092</v>
      </c>
      <c r="I808" s="74">
        <v>3112584.88</v>
      </c>
      <c r="J808" s="130"/>
    </row>
    <row r="809" spans="1:10" s="28" customFormat="1" ht="15" customHeight="1" x14ac:dyDescent="0.2">
      <c r="A809" s="75"/>
      <c r="B809" s="107"/>
      <c r="C809" s="131"/>
      <c r="D809" s="43"/>
      <c r="E809" s="43"/>
      <c r="F809" s="90" t="s">
        <v>27</v>
      </c>
      <c r="G809" s="125">
        <v>0</v>
      </c>
      <c r="H809" s="46">
        <v>0</v>
      </c>
      <c r="I809" s="74">
        <v>0</v>
      </c>
      <c r="J809" s="130"/>
    </row>
    <row r="810" spans="1:10" s="28" customFormat="1" ht="15" customHeight="1" x14ac:dyDescent="0.2">
      <c r="A810" s="75"/>
      <c r="B810" s="107"/>
      <c r="C810" s="131" t="s">
        <v>28</v>
      </c>
      <c r="D810" s="43" t="s">
        <v>14</v>
      </c>
      <c r="E810" s="43" t="s">
        <v>14</v>
      </c>
      <c r="F810" s="44" t="s">
        <v>29</v>
      </c>
      <c r="G810" s="125">
        <v>55100</v>
      </c>
      <c r="H810" s="46">
        <v>65000</v>
      </c>
      <c r="I810" s="74">
        <v>43431.490000000005</v>
      </c>
      <c r="J810" s="130"/>
    </row>
    <row r="811" spans="1:10" s="28" customFormat="1" ht="15" customHeight="1" x14ac:dyDescent="0.2">
      <c r="A811" s="75"/>
      <c r="B811" s="107"/>
      <c r="C811" s="131" t="s">
        <v>30</v>
      </c>
      <c r="D811" s="43" t="s">
        <v>14</v>
      </c>
      <c r="E811" s="43" t="s">
        <v>14</v>
      </c>
      <c r="F811" s="44" t="s">
        <v>31</v>
      </c>
      <c r="G811" s="125">
        <v>1000</v>
      </c>
      <c r="H811" s="46">
        <v>1000</v>
      </c>
      <c r="I811" s="74">
        <v>144.02000000000001</v>
      </c>
      <c r="J811" s="130"/>
    </row>
    <row r="812" spans="1:10" s="28" customFormat="1" ht="15" customHeight="1" x14ac:dyDescent="0.2">
      <c r="A812" s="75"/>
      <c r="B812" s="107"/>
      <c r="C812" s="131" t="s">
        <v>32</v>
      </c>
      <c r="D812" s="43" t="s">
        <v>14</v>
      </c>
      <c r="E812" s="43" t="s">
        <v>14</v>
      </c>
      <c r="F812" s="44" t="s">
        <v>33</v>
      </c>
      <c r="G812" s="125">
        <v>0</v>
      </c>
      <c r="H812" s="46">
        <v>0</v>
      </c>
      <c r="I812" s="74">
        <v>0</v>
      </c>
      <c r="J812" s="130"/>
    </row>
    <row r="813" spans="1:10" s="28" customFormat="1" ht="15" customHeight="1" x14ac:dyDescent="0.2">
      <c r="A813" s="75"/>
      <c r="B813" s="107"/>
      <c r="C813" s="131" t="s">
        <v>34</v>
      </c>
      <c r="D813" s="43" t="s">
        <v>14</v>
      </c>
      <c r="E813" s="43" t="s">
        <v>14</v>
      </c>
      <c r="F813" s="44" t="s">
        <v>35</v>
      </c>
      <c r="G813" s="125">
        <v>0</v>
      </c>
      <c r="H813" s="46">
        <v>290688</v>
      </c>
      <c r="I813" s="74">
        <v>253521.5</v>
      </c>
      <c r="J813" s="130"/>
    </row>
    <row r="814" spans="1:10" s="28" customFormat="1" ht="15" customHeight="1" x14ac:dyDescent="0.2">
      <c r="A814" s="75"/>
      <c r="B814" s="107"/>
      <c r="C814" s="131"/>
      <c r="D814" s="43"/>
      <c r="E814" s="43"/>
      <c r="F814" s="89" t="s">
        <v>26</v>
      </c>
      <c r="G814" s="125">
        <v>0</v>
      </c>
      <c r="H814" s="46">
        <v>290688</v>
      </c>
      <c r="I814" s="74">
        <v>253521.5</v>
      </c>
      <c r="J814" s="130"/>
    </row>
    <row r="815" spans="1:10" s="28" customFormat="1" ht="15" customHeight="1" x14ac:dyDescent="0.2">
      <c r="A815" s="75"/>
      <c r="B815" s="107"/>
      <c r="C815" s="131"/>
      <c r="D815" s="43"/>
      <c r="E815" s="43"/>
      <c r="F815" s="90" t="s">
        <v>27</v>
      </c>
      <c r="G815" s="125">
        <v>0</v>
      </c>
      <c r="H815" s="46">
        <v>0</v>
      </c>
      <c r="I815" s="74">
        <v>0</v>
      </c>
      <c r="J815" s="130"/>
    </row>
    <row r="816" spans="1:10" s="28" customFormat="1" ht="15" customHeight="1" x14ac:dyDescent="0.2">
      <c r="A816" s="75"/>
      <c r="B816" s="107"/>
      <c r="C816" s="131" t="s">
        <v>36</v>
      </c>
      <c r="D816" s="43" t="s">
        <v>14</v>
      </c>
      <c r="E816" s="43" t="s">
        <v>14</v>
      </c>
      <c r="F816" s="44" t="s">
        <v>37</v>
      </c>
      <c r="G816" s="125">
        <v>0</v>
      </c>
      <c r="H816" s="46">
        <v>0</v>
      </c>
      <c r="I816" s="74">
        <v>0</v>
      </c>
      <c r="J816" s="130"/>
    </row>
    <row r="817" spans="1:10" s="28" customFormat="1" ht="15" customHeight="1" x14ac:dyDescent="0.2">
      <c r="A817" s="75"/>
      <c r="B817" s="107"/>
      <c r="C817" s="131" t="s">
        <v>38</v>
      </c>
      <c r="D817" s="43" t="s">
        <v>14</v>
      </c>
      <c r="E817" s="43" t="s">
        <v>14</v>
      </c>
      <c r="F817" s="44" t="s">
        <v>39</v>
      </c>
      <c r="G817" s="125">
        <v>0</v>
      </c>
      <c r="H817" s="46">
        <v>0</v>
      </c>
      <c r="I817" s="74">
        <v>0</v>
      </c>
      <c r="J817" s="130"/>
    </row>
    <row r="818" spans="1:10" s="28" customFormat="1" ht="15" customHeight="1" x14ac:dyDescent="0.2">
      <c r="A818" s="75"/>
      <c r="B818" s="107"/>
      <c r="C818" s="131" t="s">
        <v>40</v>
      </c>
      <c r="D818" s="43" t="s">
        <v>14</v>
      </c>
      <c r="E818" s="43" t="s">
        <v>14</v>
      </c>
      <c r="F818" s="44" t="s">
        <v>41</v>
      </c>
      <c r="G818" s="125">
        <v>0</v>
      </c>
      <c r="H818" s="46">
        <v>0</v>
      </c>
      <c r="I818" s="74">
        <v>0</v>
      </c>
      <c r="J818" s="130"/>
    </row>
    <row r="819" spans="1:10" s="28" customFormat="1" ht="15" customHeight="1" x14ac:dyDescent="0.2">
      <c r="A819" s="75"/>
      <c r="B819" s="107"/>
      <c r="C819" s="131" t="s">
        <v>42</v>
      </c>
      <c r="D819" s="43" t="s">
        <v>14</v>
      </c>
      <c r="E819" s="43" t="s">
        <v>14</v>
      </c>
      <c r="F819" s="44" t="s">
        <v>43</v>
      </c>
      <c r="G819" s="125">
        <v>0</v>
      </c>
      <c r="H819" s="46">
        <v>0</v>
      </c>
      <c r="I819" s="74">
        <v>0</v>
      </c>
      <c r="J819" s="130"/>
    </row>
    <row r="820" spans="1:10" s="28" customFormat="1" ht="15" customHeight="1" x14ac:dyDescent="0.2">
      <c r="A820" s="75"/>
      <c r="B820" s="107"/>
      <c r="C820" s="131" t="s">
        <v>44</v>
      </c>
      <c r="D820" s="43" t="s">
        <v>14</v>
      </c>
      <c r="E820" s="43" t="s">
        <v>14</v>
      </c>
      <c r="F820" s="44" t="s">
        <v>45</v>
      </c>
      <c r="G820" s="125">
        <v>0</v>
      </c>
      <c r="H820" s="46">
        <v>0</v>
      </c>
      <c r="I820" s="74">
        <v>0</v>
      </c>
      <c r="J820" s="130"/>
    </row>
    <row r="821" spans="1:10" s="28" customFormat="1" ht="15" customHeight="1" x14ac:dyDescent="0.2">
      <c r="A821" s="75"/>
      <c r="B821" s="107"/>
      <c r="C821" s="51" t="s">
        <v>46</v>
      </c>
      <c r="D821" s="52" t="s">
        <v>14</v>
      </c>
      <c r="E821" s="52" t="s">
        <v>14</v>
      </c>
      <c r="F821" s="53" t="s">
        <v>47</v>
      </c>
      <c r="G821" s="54">
        <v>0</v>
      </c>
      <c r="H821" s="55">
        <v>5911</v>
      </c>
      <c r="I821" s="73">
        <v>5905.21</v>
      </c>
      <c r="J821" s="130"/>
    </row>
    <row r="822" spans="1:10" s="28" customFormat="1" ht="15" customHeight="1" x14ac:dyDescent="0.2">
      <c r="A822" s="75"/>
      <c r="B822" s="148" t="s">
        <v>156</v>
      </c>
      <c r="C822" s="149"/>
      <c r="D822" s="149"/>
      <c r="E822" s="149"/>
      <c r="F822" s="150"/>
      <c r="G822" s="56">
        <f>+SUM(G802:G821)-G814-G815-G808-G809</f>
        <v>2601956</v>
      </c>
      <c r="H822" s="56">
        <f>+SUM(H802:H821)-H814-H815-H808-H809</f>
        <v>3550171</v>
      </c>
      <c r="I822" s="57">
        <f>+SUM(I802:I821)-I814-I815-I808-I809</f>
        <v>3467401.3699999992</v>
      </c>
      <c r="J822" s="130"/>
    </row>
    <row r="823" spans="1:10" s="28" customFormat="1" ht="15" customHeight="1" x14ac:dyDescent="0.2">
      <c r="A823" s="75"/>
      <c r="B823" s="155" t="s">
        <v>157</v>
      </c>
      <c r="C823" s="129" t="s">
        <v>13</v>
      </c>
      <c r="D823" s="43" t="s">
        <v>14</v>
      </c>
      <c r="E823" s="43" t="s">
        <v>14</v>
      </c>
      <c r="F823" s="44" t="s">
        <v>15</v>
      </c>
      <c r="G823" s="113">
        <v>0</v>
      </c>
      <c r="H823" s="114">
        <v>0</v>
      </c>
      <c r="I823" s="71">
        <v>0</v>
      </c>
      <c r="J823" s="130"/>
    </row>
    <row r="824" spans="1:10" s="28" customFormat="1" ht="15" customHeight="1" x14ac:dyDescent="0.2">
      <c r="A824" s="75"/>
      <c r="B824" s="156"/>
      <c r="C824" s="129" t="s">
        <v>16</v>
      </c>
      <c r="D824" s="43" t="s">
        <v>14</v>
      </c>
      <c r="E824" s="43" t="s">
        <v>14</v>
      </c>
      <c r="F824" s="44" t="s">
        <v>17</v>
      </c>
      <c r="G824" s="125">
        <v>0</v>
      </c>
      <c r="H824" s="46">
        <v>0</v>
      </c>
      <c r="I824" s="74">
        <v>0</v>
      </c>
      <c r="J824" s="130"/>
    </row>
    <row r="825" spans="1:10" s="28" customFormat="1" ht="15" customHeight="1" x14ac:dyDescent="0.2">
      <c r="A825" s="75"/>
      <c r="B825" s="156"/>
      <c r="C825" s="131" t="s">
        <v>18</v>
      </c>
      <c r="D825" s="43" t="s">
        <v>14</v>
      </c>
      <c r="E825" s="43" t="s">
        <v>14</v>
      </c>
      <c r="F825" s="44" t="s">
        <v>19</v>
      </c>
      <c r="G825" s="125">
        <v>0</v>
      </c>
      <c r="H825" s="46">
        <v>0</v>
      </c>
      <c r="I825" s="74">
        <v>0</v>
      </c>
      <c r="J825" s="130"/>
    </row>
    <row r="826" spans="1:10" s="28" customFormat="1" ht="15" customHeight="1" x14ac:dyDescent="0.2">
      <c r="A826" s="75"/>
      <c r="B826" s="107"/>
      <c r="C826" s="131" t="s">
        <v>20</v>
      </c>
      <c r="D826" s="43" t="s">
        <v>14</v>
      </c>
      <c r="E826" s="43" t="s">
        <v>14</v>
      </c>
      <c r="F826" s="44" t="s">
        <v>21</v>
      </c>
      <c r="G826" s="125">
        <v>0</v>
      </c>
      <c r="H826" s="46">
        <v>0</v>
      </c>
      <c r="I826" s="74">
        <v>0</v>
      </c>
      <c r="J826" s="130"/>
    </row>
    <row r="827" spans="1:10" s="28" customFormat="1" ht="15" customHeight="1" x14ac:dyDescent="0.2">
      <c r="A827" s="75"/>
      <c r="B827" s="107"/>
      <c r="C827" s="131" t="s">
        <v>22</v>
      </c>
      <c r="D827" s="43" t="s">
        <v>14</v>
      </c>
      <c r="E827" s="43" t="s">
        <v>14</v>
      </c>
      <c r="F827" s="44" t="s">
        <v>23</v>
      </c>
      <c r="G827" s="125">
        <v>0</v>
      </c>
      <c r="H827" s="46">
        <v>0</v>
      </c>
      <c r="I827" s="74">
        <v>0</v>
      </c>
      <c r="J827" s="130"/>
    </row>
    <row r="828" spans="1:10" s="28" customFormat="1" ht="15" customHeight="1" x14ac:dyDescent="0.2">
      <c r="A828" s="75"/>
      <c r="B828" s="107"/>
      <c r="C828" s="131" t="s">
        <v>24</v>
      </c>
      <c r="D828" s="43" t="s">
        <v>14</v>
      </c>
      <c r="E828" s="43" t="s">
        <v>14</v>
      </c>
      <c r="F828" s="44" t="s">
        <v>25</v>
      </c>
      <c r="G828" s="125">
        <v>3410561</v>
      </c>
      <c r="H828" s="46">
        <v>4131323</v>
      </c>
      <c r="I828" s="74">
        <v>4075860.84</v>
      </c>
      <c r="J828" s="130"/>
    </row>
    <row r="829" spans="1:10" s="28" customFormat="1" ht="15" customHeight="1" x14ac:dyDescent="0.2">
      <c r="A829" s="75"/>
      <c r="B829" s="107"/>
      <c r="C829" s="131"/>
      <c r="D829" s="43"/>
      <c r="E829" s="43"/>
      <c r="F829" s="89" t="s">
        <v>26</v>
      </c>
      <c r="G829" s="125">
        <v>3410561</v>
      </c>
      <c r="H829" s="46">
        <v>4020823</v>
      </c>
      <c r="I829" s="74">
        <v>4007686.33</v>
      </c>
      <c r="J829" s="130"/>
    </row>
    <row r="830" spans="1:10" s="28" customFormat="1" ht="15" customHeight="1" x14ac:dyDescent="0.2">
      <c r="A830" s="75"/>
      <c r="B830" s="107"/>
      <c r="C830" s="131"/>
      <c r="D830" s="43"/>
      <c r="E830" s="43"/>
      <c r="F830" s="90" t="s">
        <v>27</v>
      </c>
      <c r="G830" s="125">
        <v>0</v>
      </c>
      <c r="H830" s="46">
        <v>0</v>
      </c>
      <c r="I830" s="74">
        <v>0</v>
      </c>
      <c r="J830" s="130"/>
    </row>
    <row r="831" spans="1:10" s="28" customFormat="1" ht="15" customHeight="1" x14ac:dyDescent="0.2">
      <c r="A831" s="75"/>
      <c r="B831" s="107"/>
      <c r="C831" s="131" t="s">
        <v>28</v>
      </c>
      <c r="D831" s="43" t="s">
        <v>14</v>
      </c>
      <c r="E831" s="43" t="s">
        <v>14</v>
      </c>
      <c r="F831" s="44" t="s">
        <v>29</v>
      </c>
      <c r="G831" s="125">
        <v>76700</v>
      </c>
      <c r="H831" s="46">
        <v>81805</v>
      </c>
      <c r="I831" s="74">
        <v>76978.59</v>
      </c>
      <c r="J831" s="130"/>
    </row>
    <row r="832" spans="1:10" s="28" customFormat="1" ht="15" customHeight="1" x14ac:dyDescent="0.2">
      <c r="A832" s="75"/>
      <c r="B832" s="107"/>
      <c r="C832" s="131" t="s">
        <v>30</v>
      </c>
      <c r="D832" s="43" t="s">
        <v>14</v>
      </c>
      <c r="E832" s="43" t="s">
        <v>14</v>
      </c>
      <c r="F832" s="44" t="s">
        <v>31</v>
      </c>
      <c r="G832" s="125">
        <v>300</v>
      </c>
      <c r="H832" s="46">
        <v>500</v>
      </c>
      <c r="I832" s="74">
        <v>0</v>
      </c>
      <c r="J832" s="130"/>
    </row>
    <row r="833" spans="1:15" s="28" customFormat="1" ht="15" customHeight="1" x14ac:dyDescent="0.2">
      <c r="A833" s="75"/>
      <c r="B833" s="107"/>
      <c r="C833" s="131" t="s">
        <v>32</v>
      </c>
      <c r="D833" s="43" t="s">
        <v>14</v>
      </c>
      <c r="E833" s="43" t="s">
        <v>14</v>
      </c>
      <c r="F833" s="44" t="s">
        <v>33</v>
      </c>
      <c r="G833" s="125">
        <v>0</v>
      </c>
      <c r="H833" s="46">
        <v>0</v>
      </c>
      <c r="I833" s="74">
        <v>0</v>
      </c>
      <c r="J833" s="130"/>
    </row>
    <row r="834" spans="1:15" s="28" customFormat="1" ht="15" customHeight="1" x14ac:dyDescent="0.2">
      <c r="A834" s="75"/>
      <c r="B834" s="107"/>
      <c r="C834" s="131" t="s">
        <v>34</v>
      </c>
      <c r="D834" s="43" t="s">
        <v>14</v>
      </c>
      <c r="E834" s="43" t="s">
        <v>14</v>
      </c>
      <c r="F834" s="44" t="s">
        <v>35</v>
      </c>
      <c r="G834" s="125">
        <v>0</v>
      </c>
      <c r="H834" s="46">
        <v>343757</v>
      </c>
      <c r="I834" s="74">
        <v>293780.81</v>
      </c>
      <c r="J834" s="130"/>
    </row>
    <row r="835" spans="1:15" s="28" customFormat="1" ht="15" customHeight="1" x14ac:dyDescent="0.2">
      <c r="A835" s="75"/>
      <c r="B835" s="107"/>
      <c r="C835" s="131"/>
      <c r="D835" s="43"/>
      <c r="E835" s="43"/>
      <c r="F835" s="89" t="s">
        <v>26</v>
      </c>
      <c r="G835" s="125">
        <v>0</v>
      </c>
      <c r="H835" s="46">
        <v>343757</v>
      </c>
      <c r="I835" s="74">
        <v>293780.81</v>
      </c>
      <c r="J835" s="130"/>
    </row>
    <row r="836" spans="1:15" s="28" customFormat="1" ht="15" customHeight="1" x14ac:dyDescent="0.2">
      <c r="A836" s="75"/>
      <c r="B836" s="107"/>
      <c r="C836" s="131"/>
      <c r="D836" s="43"/>
      <c r="E836" s="43"/>
      <c r="F836" s="90" t="s">
        <v>27</v>
      </c>
      <c r="G836" s="125">
        <v>0</v>
      </c>
      <c r="H836" s="46">
        <v>0</v>
      </c>
      <c r="I836" s="74">
        <v>0</v>
      </c>
      <c r="J836" s="130"/>
    </row>
    <row r="837" spans="1:15" s="28" customFormat="1" ht="15" customHeight="1" x14ac:dyDescent="0.2">
      <c r="A837" s="75"/>
      <c r="B837" s="107"/>
      <c r="C837" s="131" t="s">
        <v>36</v>
      </c>
      <c r="D837" s="43" t="s">
        <v>14</v>
      </c>
      <c r="E837" s="43" t="s">
        <v>14</v>
      </c>
      <c r="F837" s="44" t="s">
        <v>37</v>
      </c>
      <c r="G837" s="125">
        <v>0</v>
      </c>
      <c r="H837" s="46">
        <v>0</v>
      </c>
      <c r="I837" s="74">
        <v>0</v>
      </c>
      <c r="J837" s="130"/>
    </row>
    <row r="838" spans="1:15" s="28" customFormat="1" ht="15" customHeight="1" x14ac:dyDescent="0.2">
      <c r="A838" s="75"/>
      <c r="B838" s="107"/>
      <c r="C838" s="131" t="s">
        <v>38</v>
      </c>
      <c r="D838" s="43" t="s">
        <v>14</v>
      </c>
      <c r="E838" s="43" t="s">
        <v>14</v>
      </c>
      <c r="F838" s="44" t="s">
        <v>39</v>
      </c>
      <c r="G838" s="125">
        <v>0</v>
      </c>
      <c r="H838" s="46">
        <v>0</v>
      </c>
      <c r="I838" s="74">
        <v>0</v>
      </c>
      <c r="J838" s="130"/>
    </row>
    <row r="839" spans="1:15" s="28" customFormat="1" ht="15" customHeight="1" x14ac:dyDescent="0.2">
      <c r="A839" s="75"/>
      <c r="B839" s="107"/>
      <c r="C839" s="131" t="s">
        <v>40</v>
      </c>
      <c r="D839" s="43" t="s">
        <v>14</v>
      </c>
      <c r="E839" s="43" t="s">
        <v>14</v>
      </c>
      <c r="F839" s="44" t="s">
        <v>41</v>
      </c>
      <c r="G839" s="125">
        <v>0</v>
      </c>
      <c r="H839" s="46">
        <v>0</v>
      </c>
      <c r="I839" s="74">
        <v>0</v>
      </c>
      <c r="J839" s="130"/>
    </row>
    <row r="840" spans="1:15" s="28" customFormat="1" ht="15" customHeight="1" x14ac:dyDescent="0.2">
      <c r="A840" s="75"/>
      <c r="B840" s="107"/>
      <c r="C840" s="131" t="s">
        <v>42</v>
      </c>
      <c r="D840" s="43" t="s">
        <v>14</v>
      </c>
      <c r="E840" s="43" t="s">
        <v>14</v>
      </c>
      <c r="F840" s="44" t="s">
        <v>43</v>
      </c>
      <c r="G840" s="125">
        <v>0</v>
      </c>
      <c r="H840" s="46">
        <v>0</v>
      </c>
      <c r="I840" s="74">
        <v>0</v>
      </c>
      <c r="J840" s="130"/>
    </row>
    <row r="841" spans="1:15" s="28" customFormat="1" ht="15" customHeight="1" x14ac:dyDescent="0.2">
      <c r="A841" s="75"/>
      <c r="B841" s="107"/>
      <c r="C841" s="131" t="s">
        <v>44</v>
      </c>
      <c r="D841" s="43" t="s">
        <v>14</v>
      </c>
      <c r="E841" s="43" t="s">
        <v>14</v>
      </c>
      <c r="F841" s="44" t="s">
        <v>45</v>
      </c>
      <c r="G841" s="125">
        <v>0</v>
      </c>
      <c r="H841" s="46">
        <v>10000</v>
      </c>
      <c r="I841" s="74">
        <v>10000</v>
      </c>
      <c r="J841" s="130"/>
    </row>
    <row r="842" spans="1:15" s="28" customFormat="1" ht="15" customHeight="1" x14ac:dyDescent="0.2">
      <c r="A842" s="75"/>
      <c r="B842" s="107"/>
      <c r="C842" s="51" t="s">
        <v>46</v>
      </c>
      <c r="D842" s="52" t="s">
        <v>14</v>
      </c>
      <c r="E842" s="52" t="s">
        <v>14</v>
      </c>
      <c r="F842" s="53" t="s">
        <v>47</v>
      </c>
      <c r="G842" s="54">
        <v>0</v>
      </c>
      <c r="H842" s="55">
        <v>35427</v>
      </c>
      <c r="I842" s="73">
        <v>35426.19</v>
      </c>
      <c r="J842" s="130"/>
    </row>
    <row r="843" spans="1:15" s="28" customFormat="1" ht="15" customHeight="1" x14ac:dyDescent="0.2">
      <c r="A843" s="75"/>
      <c r="B843" s="148" t="s">
        <v>158</v>
      </c>
      <c r="C843" s="149"/>
      <c r="D843" s="149"/>
      <c r="E843" s="149"/>
      <c r="F843" s="150"/>
      <c r="G843" s="56">
        <f>+SUM(G823:G842)-G835-G836-G829-G830</f>
        <v>3487561</v>
      </c>
      <c r="H843" s="56">
        <f>+SUM(H823:H842)-H835-H836-H829-H830</f>
        <v>4602812</v>
      </c>
      <c r="I843" s="57">
        <f>+SUM(I823:I842)-I835-I836-I829-I830</f>
        <v>4492046.43</v>
      </c>
      <c r="J843" s="130"/>
    </row>
    <row r="844" spans="1:15" ht="15" customHeight="1" thickBot="1" x14ac:dyDescent="0.2">
      <c r="A844" s="58" t="s">
        <v>284</v>
      </c>
      <c r="B844" s="58"/>
      <c r="C844" s="59"/>
      <c r="D844" s="59"/>
      <c r="E844" s="59"/>
      <c r="F844" s="134"/>
      <c r="G844" s="60">
        <f>+G822+G801+G780+G759+G738++G696+G675+G654+G633+G612+G591+G570+G549+G528+G507+G486+G465+G444+G423+G402+G381+G360+G339+G318+G297+G276+G255+G234+G213+G171+G150+G129+G108+G87+G66+G45+G24+G843+G192+G717</f>
        <v>245579974</v>
      </c>
      <c r="H844" s="60">
        <f>+H822+H801+H780+H759+H738++H696+H675+H654+H633+H612+H591+H570+H549+H528+H507+H486+H465+H444+H423+H402+H381+H360+H339+H318+H297+H276+H255+H234+H213+H171+H150+H129+H108+H87+H66+H45+H24+H843+H192+H717</f>
        <v>308238578</v>
      </c>
      <c r="I844" s="61">
        <f>+I822+I801+I780+I759+I738++I696+I675+I654+I633+I612+I591+I570+I549+I528+I507+I486+I465+I444+I423+I402+I381+I360+I339+I318+I297+I276+I255+I234+I213+I171+I150+I129+I108+I87+I66+I45+I24+I843+I192+I717</f>
        <v>300982622.35999995</v>
      </c>
    </row>
    <row r="845" spans="1:15" ht="15" customHeight="1" x14ac:dyDescent="0.15">
      <c r="I845" s="62"/>
    </row>
    <row r="846" spans="1:15" ht="15" customHeight="1" x14ac:dyDescent="0.15">
      <c r="C846" s="43"/>
      <c r="G846" s="62"/>
      <c r="H846" s="62"/>
      <c r="I846" s="62"/>
    </row>
    <row r="847" spans="1:15" ht="15" customHeight="1" x14ac:dyDescent="0.15">
      <c r="C847" s="43"/>
      <c r="F847" s="43"/>
      <c r="G847" s="62"/>
      <c r="H847" s="62"/>
      <c r="I847" s="62"/>
      <c r="K847" s="127"/>
      <c r="L847" s="127"/>
      <c r="M847" s="65"/>
      <c r="N847" s="65"/>
      <c r="O847" s="65"/>
    </row>
    <row r="848" spans="1:15" ht="15" customHeight="1" x14ac:dyDescent="0.15">
      <c r="C848" s="63"/>
      <c r="F848" s="43"/>
      <c r="G848" s="62"/>
      <c r="H848" s="62"/>
      <c r="I848" s="62"/>
      <c r="K848" s="127"/>
      <c r="L848" s="127"/>
      <c r="M848" s="65"/>
      <c r="N848" s="65"/>
      <c r="O848" s="65"/>
    </row>
    <row r="849" spans="3:15" ht="15" customHeight="1" x14ac:dyDescent="0.15">
      <c r="C849" s="63"/>
      <c r="F849" s="63"/>
      <c r="G849" s="62"/>
      <c r="H849" s="62"/>
      <c r="I849" s="62"/>
      <c r="K849" s="127"/>
      <c r="L849" s="127"/>
      <c r="M849" s="65"/>
      <c r="N849" s="65"/>
      <c r="O849" s="65"/>
    </row>
    <row r="850" spans="3:15" ht="15" customHeight="1" x14ac:dyDescent="0.15">
      <c r="C850" s="63"/>
      <c r="F850" s="63"/>
      <c r="G850" s="62"/>
      <c r="H850" s="62"/>
      <c r="I850" s="62"/>
      <c r="K850" s="127"/>
      <c r="L850" s="127"/>
      <c r="M850" s="65"/>
      <c r="N850" s="65"/>
      <c r="O850" s="65"/>
    </row>
    <row r="851" spans="3:15" ht="15" customHeight="1" x14ac:dyDescent="0.15">
      <c r="C851" s="63"/>
      <c r="F851" s="63"/>
      <c r="G851" s="62"/>
      <c r="H851" s="62"/>
      <c r="I851" s="62"/>
      <c r="K851" s="127"/>
      <c r="L851" s="127"/>
      <c r="M851" s="65"/>
      <c r="N851" s="65"/>
      <c r="O851" s="65"/>
    </row>
    <row r="852" spans="3:15" ht="15" customHeight="1" x14ac:dyDescent="0.15">
      <c r="C852" s="63"/>
      <c r="F852" s="63"/>
      <c r="G852" s="62"/>
      <c r="H852" s="62"/>
      <c r="I852" s="62"/>
      <c r="K852" s="127"/>
      <c r="L852" s="127"/>
      <c r="M852" s="65"/>
      <c r="N852" s="65"/>
      <c r="O852" s="65"/>
    </row>
    <row r="853" spans="3:15" ht="15" customHeight="1" x14ac:dyDescent="0.15">
      <c r="C853" s="63"/>
      <c r="F853" s="63"/>
      <c r="G853" s="62"/>
      <c r="H853" s="62"/>
      <c r="I853" s="62"/>
      <c r="K853" s="127"/>
      <c r="L853" s="127"/>
      <c r="M853" s="65"/>
      <c r="N853" s="65"/>
      <c r="O853" s="65"/>
    </row>
    <row r="854" spans="3:15" ht="15" customHeight="1" x14ac:dyDescent="0.15">
      <c r="C854" s="63"/>
      <c r="F854" s="63"/>
      <c r="G854" s="62"/>
      <c r="H854" s="62"/>
      <c r="I854" s="62"/>
      <c r="K854" s="127"/>
      <c r="L854" s="127"/>
      <c r="M854" s="65"/>
      <c r="N854" s="65"/>
      <c r="O854" s="65"/>
    </row>
    <row r="855" spans="3:15" ht="15" customHeight="1" x14ac:dyDescent="0.15">
      <c r="C855" s="63"/>
      <c r="F855" s="63"/>
      <c r="G855" s="62"/>
      <c r="H855" s="62"/>
      <c r="I855" s="62"/>
      <c r="K855" s="127"/>
      <c r="L855" s="127"/>
      <c r="M855" s="65"/>
      <c r="N855" s="65"/>
      <c r="O855" s="65"/>
    </row>
    <row r="856" spans="3:15" ht="15" customHeight="1" x14ac:dyDescent="0.15">
      <c r="C856" s="63"/>
      <c r="F856" s="63"/>
      <c r="G856" s="62"/>
      <c r="H856" s="62"/>
      <c r="I856" s="62"/>
      <c r="K856" s="127"/>
      <c r="L856" s="127"/>
      <c r="M856" s="65"/>
      <c r="N856" s="65"/>
      <c r="O856" s="65"/>
    </row>
    <row r="857" spans="3:15" ht="15" customHeight="1" x14ac:dyDescent="0.15">
      <c r="C857" s="63"/>
      <c r="F857" s="63"/>
      <c r="G857" s="62"/>
      <c r="H857" s="62"/>
      <c r="I857" s="62"/>
      <c r="K857" s="127"/>
      <c r="L857" s="127"/>
      <c r="M857" s="65"/>
      <c r="N857" s="65"/>
      <c r="O857" s="65"/>
    </row>
    <row r="858" spans="3:15" ht="15" customHeight="1" x14ac:dyDescent="0.15">
      <c r="C858" s="63"/>
      <c r="F858" s="63"/>
      <c r="G858" s="62"/>
      <c r="H858" s="62"/>
      <c r="I858" s="62"/>
      <c r="K858" s="127"/>
      <c r="L858" s="127"/>
      <c r="M858" s="65"/>
      <c r="N858" s="65"/>
      <c r="O858" s="65"/>
    </row>
    <row r="859" spans="3:15" ht="15" customHeight="1" x14ac:dyDescent="0.15">
      <c r="C859" s="63"/>
      <c r="F859" s="63"/>
      <c r="G859" s="62"/>
      <c r="H859" s="62"/>
      <c r="I859" s="62"/>
      <c r="K859" s="127"/>
      <c r="L859" s="127"/>
      <c r="M859" s="65"/>
      <c r="N859" s="65"/>
      <c r="O859" s="65"/>
    </row>
    <row r="860" spans="3:15" ht="15" customHeight="1" x14ac:dyDescent="0.15">
      <c r="C860" s="63"/>
      <c r="F860" s="63"/>
      <c r="G860" s="62"/>
      <c r="H860" s="62"/>
      <c r="I860" s="62"/>
      <c r="K860" s="127"/>
      <c r="L860" s="127"/>
      <c r="M860" s="65"/>
      <c r="N860" s="65"/>
      <c r="O860" s="65"/>
    </row>
    <row r="861" spans="3:15" ht="15" customHeight="1" x14ac:dyDescent="0.15">
      <c r="C861" s="63"/>
      <c r="F861" s="63"/>
      <c r="G861" s="62"/>
      <c r="H861" s="62"/>
      <c r="I861" s="62"/>
      <c r="K861" s="127"/>
      <c r="L861" s="127"/>
      <c r="M861" s="65"/>
      <c r="N861" s="65"/>
      <c r="O861" s="65"/>
    </row>
    <row r="862" spans="3:15" ht="15" customHeight="1" x14ac:dyDescent="0.15">
      <c r="C862" s="63"/>
      <c r="F862" s="63"/>
      <c r="G862" s="62"/>
      <c r="H862" s="62"/>
      <c r="I862" s="62"/>
      <c r="K862" s="127"/>
      <c r="L862" s="127"/>
      <c r="M862" s="65"/>
      <c r="N862" s="65"/>
      <c r="O862" s="65"/>
    </row>
    <row r="863" spans="3:15" ht="15" customHeight="1" x14ac:dyDescent="0.15">
      <c r="C863" s="63"/>
      <c r="G863" s="62"/>
      <c r="H863" s="62"/>
      <c r="I863" s="62"/>
    </row>
    <row r="864" spans="3:15" ht="15" customHeight="1" x14ac:dyDescent="0.15">
      <c r="C864" s="63"/>
      <c r="G864" s="62"/>
      <c r="H864" s="62"/>
      <c r="I864" s="62"/>
    </row>
    <row r="865" spans="3:9" ht="15" customHeight="1" x14ac:dyDescent="0.15">
      <c r="C865" s="63"/>
      <c r="G865" s="62"/>
      <c r="H865" s="62"/>
      <c r="I865" s="62"/>
    </row>
    <row r="866" spans="3:9" ht="15" customHeight="1" x14ac:dyDescent="0.15">
      <c r="G866" s="62"/>
      <c r="H866" s="62"/>
      <c r="I866" s="62"/>
    </row>
    <row r="867" spans="3:9" ht="15" customHeight="1" x14ac:dyDescent="0.15">
      <c r="I867" s="95"/>
    </row>
    <row r="868" spans="3:9" ht="15" customHeight="1" x14ac:dyDescent="0.15">
      <c r="G868" s="88"/>
      <c r="H868" s="88"/>
      <c r="I868" s="88"/>
    </row>
  </sheetData>
  <mergeCells count="80">
    <mergeCell ref="B550:B551"/>
    <mergeCell ref="B445:B446"/>
    <mergeCell ref="B466:B467"/>
    <mergeCell ref="B549:F549"/>
    <mergeCell ref="B528:F528"/>
    <mergeCell ref="B507:F507"/>
    <mergeCell ref="B486:F486"/>
    <mergeCell ref="B465:F465"/>
    <mergeCell ref="B487:B488"/>
    <mergeCell ref="B508:B509"/>
    <mergeCell ref="B529:B531"/>
    <mergeCell ref="B339:F339"/>
    <mergeCell ref="B318:F318"/>
    <mergeCell ref="B277:B278"/>
    <mergeCell ref="B361:B362"/>
    <mergeCell ref="B444:F444"/>
    <mergeCell ref="B382:B383"/>
    <mergeCell ref="B403:B404"/>
    <mergeCell ref="B424:B425"/>
    <mergeCell ref="B423:F423"/>
    <mergeCell ref="B402:F402"/>
    <mergeCell ref="B381:F381"/>
    <mergeCell ref="B360:F360"/>
    <mergeCell ref="B843:F843"/>
    <mergeCell ref="B822:F822"/>
    <mergeCell ref="B801:F801"/>
    <mergeCell ref="B780:F780"/>
    <mergeCell ref="B759:F759"/>
    <mergeCell ref="B802:B803"/>
    <mergeCell ref="B823:B825"/>
    <mergeCell ref="B760:B761"/>
    <mergeCell ref="B781:B782"/>
    <mergeCell ref="B255:F255"/>
    <mergeCell ref="B234:F234"/>
    <mergeCell ref="B213:F213"/>
    <mergeCell ref="B256:B257"/>
    <mergeCell ref="B235:B237"/>
    <mergeCell ref="B4:B5"/>
    <mergeCell ref="B25:B26"/>
    <mergeCell ref="B46:B47"/>
    <mergeCell ref="B67:B68"/>
    <mergeCell ref="B88:B89"/>
    <mergeCell ref="B66:F66"/>
    <mergeCell ref="B87:F87"/>
    <mergeCell ref="B24:F24"/>
    <mergeCell ref="B45:F45"/>
    <mergeCell ref="B108:F108"/>
    <mergeCell ref="B129:F129"/>
    <mergeCell ref="B298:B299"/>
    <mergeCell ref="B319:B320"/>
    <mergeCell ref="B340:B341"/>
    <mergeCell ref="B171:F171"/>
    <mergeCell ref="B150:F150"/>
    <mergeCell ref="B109:B110"/>
    <mergeCell ref="B130:B131"/>
    <mergeCell ref="B151:B152"/>
    <mergeCell ref="B172:B173"/>
    <mergeCell ref="B193:B194"/>
    <mergeCell ref="B214:B215"/>
    <mergeCell ref="B192:F192"/>
    <mergeCell ref="B297:F297"/>
    <mergeCell ref="B276:F276"/>
    <mergeCell ref="B739:B740"/>
    <mergeCell ref="B738:F738"/>
    <mergeCell ref="B717:F717"/>
    <mergeCell ref="B655:B656"/>
    <mergeCell ref="B676:B677"/>
    <mergeCell ref="B697:B698"/>
    <mergeCell ref="B718:B719"/>
    <mergeCell ref="B696:F696"/>
    <mergeCell ref="B675:F675"/>
    <mergeCell ref="B654:F654"/>
    <mergeCell ref="B633:F633"/>
    <mergeCell ref="B612:F612"/>
    <mergeCell ref="B591:F591"/>
    <mergeCell ref="B570:F570"/>
    <mergeCell ref="B613:B614"/>
    <mergeCell ref="B634:B635"/>
    <mergeCell ref="B592:B593"/>
    <mergeCell ref="B571:B574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E23 C25:E44 C46:E65 C67:E86 C88:E107 C109:E128 C130:E149 C823:E842 C802:E821 C781:E800 C760:E779 C739:E758 C718:E737 C697:E716 C676:E695 C655:E674 C634:E653 C613:E632 C592:E611 C571:E590 C550:E569 C529:E548 C508:E527 C487:E506 C466:E485 C445:E464 C424:E443 C403:E422 C382:E401 C361:E380 C340:E359 C319:E338 C298:E317 C277:E296 C256:E275 C235:E254 C214:E233 C193:E212 C172:E191 C151:E170" numberStoredAsText="1"/>
    <ignoredError sqref="G843:I843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5">
    <pageSetUpPr fitToPage="1"/>
  </sheetPr>
  <dimension ref="A1:P499"/>
  <sheetViews>
    <sheetView showGridLines="0" zoomScaleNormal="100" zoomScaleSheetLayoutView="142" workbookViewId="0">
      <pane xSplit="1" ySplit="3" topLeftCell="B4" activePane="bottomRight" state="frozen"/>
      <selection activeCell="B18" sqref="B18"/>
      <selection pane="topRight" activeCell="B18" sqref="B18"/>
      <selection pane="bottomLeft" activeCell="B18" sqref="B18"/>
      <selection pane="bottomRight" activeCell="A4" sqref="A4"/>
    </sheetView>
  </sheetViews>
  <sheetFormatPr defaultColWidth="23.33203125" defaultRowHeight="15" customHeight="1" x14ac:dyDescent="0.15"/>
  <cols>
    <col min="1" max="1" width="20.33203125" style="27" customWidth="1"/>
    <col min="2" max="2" width="18.33203125" style="27" customWidth="1"/>
    <col min="3" max="6" width="7.33203125" style="27" customWidth="1"/>
    <col min="7" max="7" width="34.83203125" style="27" customWidth="1"/>
    <col min="8" max="10" width="14.33203125" style="27" customWidth="1"/>
    <col min="11" max="16384" width="23.33203125" style="27"/>
  </cols>
  <sheetData>
    <row r="1" spans="1:11" ht="15" customHeight="1" x14ac:dyDescent="0.15">
      <c r="A1" s="26" t="s">
        <v>286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ht="15" customHeight="1" thickBot="1" x14ac:dyDescent="0.2">
      <c r="B2" s="28"/>
      <c r="C2" s="28"/>
      <c r="D2" s="28"/>
      <c r="E2" s="28"/>
      <c r="F2" s="28"/>
      <c r="G2" s="28"/>
      <c r="J2" s="29" t="s">
        <v>2</v>
      </c>
    </row>
    <row r="3" spans="1:11" ht="31.5" customHeight="1" thickBot="1" x14ac:dyDescent="0.2">
      <c r="A3" s="30" t="s">
        <v>3</v>
      </c>
      <c r="B3" s="30" t="s">
        <v>4</v>
      </c>
      <c r="C3" s="30" t="s">
        <v>51</v>
      </c>
      <c r="D3" s="31" t="s">
        <v>52</v>
      </c>
      <c r="E3" s="30" t="s">
        <v>53</v>
      </c>
      <c r="F3" s="30" t="s">
        <v>54</v>
      </c>
      <c r="G3" s="30" t="s">
        <v>8</v>
      </c>
      <c r="H3" s="31" t="s">
        <v>55</v>
      </c>
      <c r="I3" s="31" t="s">
        <v>56</v>
      </c>
      <c r="J3" s="31" t="s">
        <v>57</v>
      </c>
    </row>
    <row r="4" spans="1:11" s="28" customFormat="1" ht="15" customHeight="1" x14ac:dyDescent="0.2">
      <c r="A4" s="103" t="s">
        <v>303</v>
      </c>
      <c r="B4" s="155" t="s">
        <v>79</v>
      </c>
      <c r="C4" s="123" t="s">
        <v>13</v>
      </c>
      <c r="D4" s="124" t="s">
        <v>14</v>
      </c>
      <c r="E4" s="124" t="s">
        <v>14</v>
      </c>
      <c r="F4" s="124" t="s">
        <v>14</v>
      </c>
      <c r="G4" s="77" t="s">
        <v>58</v>
      </c>
      <c r="H4" s="37">
        <v>1006000</v>
      </c>
      <c r="I4" s="38">
        <v>1299300</v>
      </c>
      <c r="J4" s="38">
        <v>318208.49</v>
      </c>
      <c r="K4" s="39"/>
    </row>
    <row r="5" spans="1:11" s="28" customFormat="1" ht="15" customHeight="1" x14ac:dyDescent="0.2">
      <c r="A5" s="33"/>
      <c r="B5" s="157"/>
      <c r="C5" s="47" t="s">
        <v>16</v>
      </c>
      <c r="D5" s="43" t="s">
        <v>14</v>
      </c>
      <c r="E5" s="43" t="s">
        <v>14</v>
      </c>
      <c r="F5" s="43" t="s">
        <v>14</v>
      </c>
      <c r="G5" s="44" t="s">
        <v>59</v>
      </c>
      <c r="H5" s="87">
        <v>80020</v>
      </c>
      <c r="I5" s="46">
        <v>699898</v>
      </c>
      <c r="J5" s="46">
        <v>36090.97</v>
      </c>
      <c r="K5" s="39"/>
    </row>
    <row r="6" spans="1:11" s="28" customFormat="1" ht="15" customHeight="1" x14ac:dyDescent="0.2">
      <c r="A6" s="33"/>
      <c r="B6" s="107"/>
      <c r="C6" s="47" t="s">
        <v>18</v>
      </c>
      <c r="D6" s="43" t="s">
        <v>14</v>
      </c>
      <c r="E6" s="43" t="s">
        <v>14</v>
      </c>
      <c r="F6" s="43" t="s">
        <v>14</v>
      </c>
      <c r="G6" s="44" t="s">
        <v>60</v>
      </c>
      <c r="H6" s="87">
        <v>0</v>
      </c>
      <c r="I6" s="46">
        <v>0</v>
      </c>
      <c r="J6" s="46">
        <v>0</v>
      </c>
      <c r="K6" s="39"/>
    </row>
    <row r="7" spans="1:11" s="28" customFormat="1" ht="15" customHeight="1" x14ac:dyDescent="0.2">
      <c r="A7" s="75"/>
      <c r="B7" s="107"/>
      <c r="C7" s="47" t="s">
        <v>20</v>
      </c>
      <c r="D7" s="43" t="s">
        <v>14</v>
      </c>
      <c r="E7" s="43" t="s">
        <v>14</v>
      </c>
      <c r="F7" s="43" t="s">
        <v>14</v>
      </c>
      <c r="G7" s="44" t="s">
        <v>25</v>
      </c>
      <c r="H7" s="87">
        <v>0</v>
      </c>
      <c r="I7" s="46">
        <v>9465</v>
      </c>
      <c r="J7" s="46">
        <v>7666.0599999999995</v>
      </c>
      <c r="K7" s="39"/>
    </row>
    <row r="8" spans="1:11" s="28" customFormat="1" ht="15" customHeight="1" x14ac:dyDescent="0.2">
      <c r="A8" s="75"/>
      <c r="B8" s="107"/>
      <c r="C8" s="47" t="s">
        <v>22</v>
      </c>
      <c r="D8" s="43" t="s">
        <v>14</v>
      </c>
      <c r="E8" s="43" t="s">
        <v>14</v>
      </c>
      <c r="F8" s="43" t="s">
        <v>14</v>
      </c>
      <c r="G8" s="44" t="s">
        <v>61</v>
      </c>
      <c r="H8" s="87">
        <v>0</v>
      </c>
      <c r="I8" s="46">
        <v>302326</v>
      </c>
      <c r="J8" s="46">
        <v>57482.77</v>
      </c>
      <c r="K8" s="39"/>
    </row>
    <row r="9" spans="1:11" s="28" customFormat="1" ht="15" customHeight="1" x14ac:dyDescent="0.2">
      <c r="A9" s="75"/>
      <c r="B9" s="107"/>
      <c r="C9" s="47" t="s">
        <v>24</v>
      </c>
      <c r="D9" s="43" t="s">
        <v>14</v>
      </c>
      <c r="E9" s="43" t="s">
        <v>14</v>
      </c>
      <c r="F9" s="43" t="s">
        <v>14</v>
      </c>
      <c r="G9" s="44" t="s">
        <v>62</v>
      </c>
      <c r="H9" s="87">
        <v>0</v>
      </c>
      <c r="I9" s="46">
        <v>0</v>
      </c>
      <c r="J9" s="46">
        <v>0</v>
      </c>
      <c r="K9" s="39"/>
    </row>
    <row r="10" spans="1:11" s="28" customFormat="1" ht="15" customHeight="1" x14ac:dyDescent="0.2">
      <c r="A10" s="75"/>
      <c r="B10" s="107"/>
      <c r="C10" s="47" t="s">
        <v>28</v>
      </c>
      <c r="D10" s="43" t="s">
        <v>14</v>
      </c>
      <c r="E10" s="43" t="s">
        <v>14</v>
      </c>
      <c r="F10" s="43" t="s">
        <v>14</v>
      </c>
      <c r="G10" s="44" t="s">
        <v>63</v>
      </c>
      <c r="H10" s="87">
        <v>3500</v>
      </c>
      <c r="I10" s="46">
        <v>80450</v>
      </c>
      <c r="J10" s="46">
        <v>0</v>
      </c>
      <c r="K10" s="39"/>
    </row>
    <row r="11" spans="1:11" s="28" customFormat="1" ht="15" customHeight="1" x14ac:dyDescent="0.2">
      <c r="A11" s="75"/>
      <c r="B11" s="107"/>
      <c r="C11" s="47" t="s">
        <v>30</v>
      </c>
      <c r="D11" s="43" t="s">
        <v>14</v>
      </c>
      <c r="E11" s="43" t="s">
        <v>14</v>
      </c>
      <c r="F11" s="43" t="s">
        <v>14</v>
      </c>
      <c r="G11" s="44" t="s">
        <v>35</v>
      </c>
      <c r="H11" s="87">
        <v>0</v>
      </c>
      <c r="I11" s="46">
        <v>0</v>
      </c>
      <c r="J11" s="46">
        <v>0</v>
      </c>
      <c r="K11" s="39"/>
    </row>
    <row r="12" spans="1:11" s="28" customFormat="1" ht="15" customHeight="1" x14ac:dyDescent="0.2">
      <c r="A12" s="75"/>
      <c r="B12" s="107"/>
      <c r="C12" s="47" t="s">
        <v>32</v>
      </c>
      <c r="D12" s="43" t="s">
        <v>14</v>
      </c>
      <c r="E12" s="43" t="s">
        <v>14</v>
      </c>
      <c r="F12" s="43" t="s">
        <v>14</v>
      </c>
      <c r="G12" s="44" t="s">
        <v>37</v>
      </c>
      <c r="H12" s="87">
        <v>0</v>
      </c>
      <c r="I12" s="46">
        <v>0</v>
      </c>
      <c r="J12" s="46">
        <v>0</v>
      </c>
      <c r="K12" s="39"/>
    </row>
    <row r="13" spans="1:11" s="28" customFormat="1" ht="15" customHeight="1" x14ac:dyDescent="0.2">
      <c r="A13" s="75"/>
      <c r="B13" s="107"/>
      <c r="C13" s="47" t="s">
        <v>34</v>
      </c>
      <c r="D13" s="43" t="s">
        <v>14</v>
      </c>
      <c r="E13" s="43" t="s">
        <v>14</v>
      </c>
      <c r="F13" s="43" t="s">
        <v>14</v>
      </c>
      <c r="G13" s="44" t="s">
        <v>39</v>
      </c>
      <c r="H13" s="87">
        <v>0</v>
      </c>
      <c r="I13" s="46">
        <v>0</v>
      </c>
      <c r="J13" s="46">
        <v>0</v>
      </c>
      <c r="K13" s="39"/>
    </row>
    <row r="14" spans="1:11" s="28" customFormat="1" ht="15" customHeight="1" x14ac:dyDescent="0.2">
      <c r="A14" s="75"/>
      <c r="B14" s="107"/>
      <c r="C14" s="51" t="s">
        <v>36</v>
      </c>
      <c r="D14" s="52" t="s">
        <v>14</v>
      </c>
      <c r="E14" s="52" t="s">
        <v>14</v>
      </c>
      <c r="F14" s="52" t="s">
        <v>14</v>
      </c>
      <c r="G14" s="53" t="s">
        <v>64</v>
      </c>
      <c r="H14" s="87">
        <v>0</v>
      </c>
      <c r="I14" s="46">
        <v>0</v>
      </c>
      <c r="J14" s="46">
        <v>0</v>
      </c>
      <c r="K14" s="39"/>
    </row>
    <row r="15" spans="1:11" s="28" customFormat="1" ht="15" customHeight="1" x14ac:dyDescent="0.2">
      <c r="A15" s="75"/>
      <c r="B15" s="148" t="s">
        <v>80</v>
      </c>
      <c r="C15" s="149"/>
      <c r="D15" s="149"/>
      <c r="E15" s="149"/>
      <c r="F15" s="149"/>
      <c r="G15" s="150"/>
      <c r="H15" s="112">
        <f>+SUM(H4:H14)</f>
        <v>1089520</v>
      </c>
      <c r="I15" s="56">
        <f>+SUM(I4:I14)</f>
        <v>2391439</v>
      </c>
      <c r="J15" s="57">
        <f>+SUM(J4:J14)</f>
        <v>419448.29</v>
      </c>
      <c r="K15" s="39"/>
    </row>
    <row r="16" spans="1:11" s="28" customFormat="1" ht="15" customHeight="1" x14ac:dyDescent="0.2">
      <c r="A16" s="75"/>
      <c r="B16" s="155" t="s">
        <v>81</v>
      </c>
      <c r="C16" s="123" t="s">
        <v>13</v>
      </c>
      <c r="D16" s="124" t="s">
        <v>14</v>
      </c>
      <c r="E16" s="124" t="s">
        <v>14</v>
      </c>
      <c r="F16" s="124" t="s">
        <v>14</v>
      </c>
      <c r="G16" s="77" t="s">
        <v>58</v>
      </c>
      <c r="H16" s="113">
        <v>10030246</v>
      </c>
      <c r="I16" s="114">
        <v>11354263</v>
      </c>
      <c r="J16" s="114">
        <v>11333843.939999999</v>
      </c>
      <c r="K16" s="39"/>
    </row>
    <row r="17" spans="1:11" s="28" customFormat="1" ht="15" customHeight="1" x14ac:dyDescent="0.2">
      <c r="A17" s="75"/>
      <c r="B17" s="156"/>
      <c r="C17" s="47" t="s">
        <v>16</v>
      </c>
      <c r="D17" s="43" t="s">
        <v>14</v>
      </c>
      <c r="E17" s="43" t="s">
        <v>14</v>
      </c>
      <c r="F17" s="43" t="s">
        <v>14</v>
      </c>
      <c r="G17" s="44" t="s">
        <v>59</v>
      </c>
      <c r="H17" s="125">
        <v>368343</v>
      </c>
      <c r="I17" s="46">
        <v>880596</v>
      </c>
      <c r="J17" s="46">
        <v>769896.8</v>
      </c>
      <c r="K17" s="39"/>
    </row>
    <row r="18" spans="1:11" s="28" customFormat="1" ht="15" customHeight="1" x14ac:dyDescent="0.2">
      <c r="A18" s="75"/>
      <c r="B18" s="107"/>
      <c r="C18" s="47" t="s">
        <v>18</v>
      </c>
      <c r="D18" s="43" t="s">
        <v>14</v>
      </c>
      <c r="E18" s="43" t="s">
        <v>14</v>
      </c>
      <c r="F18" s="43" t="s">
        <v>14</v>
      </c>
      <c r="G18" s="44" t="s">
        <v>60</v>
      </c>
      <c r="H18" s="125">
        <v>0</v>
      </c>
      <c r="I18" s="46">
        <v>0</v>
      </c>
      <c r="J18" s="46">
        <v>0</v>
      </c>
      <c r="K18" s="39"/>
    </row>
    <row r="19" spans="1:11" s="28" customFormat="1" ht="15" customHeight="1" x14ac:dyDescent="0.2">
      <c r="A19" s="75"/>
      <c r="B19" s="107"/>
      <c r="C19" s="47" t="s">
        <v>20</v>
      </c>
      <c r="D19" s="43" t="s">
        <v>14</v>
      </c>
      <c r="E19" s="43" t="s">
        <v>14</v>
      </c>
      <c r="F19" s="43" t="s">
        <v>14</v>
      </c>
      <c r="G19" s="44" t="s">
        <v>25</v>
      </c>
      <c r="H19" s="125">
        <v>0</v>
      </c>
      <c r="I19" s="46">
        <v>115191</v>
      </c>
      <c r="J19" s="46">
        <v>111290.68</v>
      </c>
      <c r="K19" s="39"/>
    </row>
    <row r="20" spans="1:11" s="28" customFormat="1" ht="15" customHeight="1" x14ac:dyDescent="0.2">
      <c r="A20" s="75"/>
      <c r="B20" s="107"/>
      <c r="C20" s="47" t="s">
        <v>22</v>
      </c>
      <c r="D20" s="43" t="s">
        <v>14</v>
      </c>
      <c r="E20" s="43" t="s">
        <v>14</v>
      </c>
      <c r="F20" s="43" t="s">
        <v>14</v>
      </c>
      <c r="G20" s="44" t="s">
        <v>61</v>
      </c>
      <c r="H20" s="125">
        <v>0</v>
      </c>
      <c r="I20" s="46">
        <v>0</v>
      </c>
      <c r="J20" s="46">
        <v>0</v>
      </c>
      <c r="K20" s="39"/>
    </row>
    <row r="21" spans="1:11" s="28" customFormat="1" ht="15" customHeight="1" x14ac:dyDescent="0.2">
      <c r="A21" s="75"/>
      <c r="B21" s="107"/>
      <c r="C21" s="47" t="s">
        <v>24</v>
      </c>
      <c r="D21" s="43" t="s">
        <v>14</v>
      </c>
      <c r="E21" s="43" t="s">
        <v>14</v>
      </c>
      <c r="F21" s="43" t="s">
        <v>14</v>
      </c>
      <c r="G21" s="44" t="s">
        <v>62</v>
      </c>
      <c r="H21" s="125">
        <v>16400</v>
      </c>
      <c r="I21" s="46">
        <v>22083</v>
      </c>
      <c r="J21" s="46">
        <v>17654.650000000001</v>
      </c>
      <c r="K21" s="39"/>
    </row>
    <row r="22" spans="1:11" s="28" customFormat="1" ht="15" customHeight="1" x14ac:dyDescent="0.2">
      <c r="A22" s="75"/>
      <c r="B22" s="107"/>
      <c r="C22" s="47" t="s">
        <v>28</v>
      </c>
      <c r="D22" s="43" t="s">
        <v>14</v>
      </c>
      <c r="E22" s="43" t="s">
        <v>14</v>
      </c>
      <c r="F22" s="43" t="s">
        <v>14</v>
      </c>
      <c r="G22" s="44" t="s">
        <v>63</v>
      </c>
      <c r="H22" s="125">
        <v>4600</v>
      </c>
      <c r="I22" s="46">
        <v>223850</v>
      </c>
      <c r="J22" s="46">
        <v>223846.59000000003</v>
      </c>
      <c r="K22" s="39"/>
    </row>
    <row r="23" spans="1:11" s="28" customFormat="1" ht="15" customHeight="1" x14ac:dyDescent="0.2">
      <c r="A23" s="75"/>
      <c r="B23" s="107"/>
      <c r="C23" s="47" t="s">
        <v>30</v>
      </c>
      <c r="D23" s="43" t="s">
        <v>14</v>
      </c>
      <c r="E23" s="43" t="s">
        <v>14</v>
      </c>
      <c r="F23" s="43" t="s">
        <v>14</v>
      </c>
      <c r="G23" s="44" t="s">
        <v>35</v>
      </c>
      <c r="H23" s="125">
        <v>0</v>
      </c>
      <c r="I23" s="46">
        <v>0</v>
      </c>
      <c r="J23" s="46">
        <v>0</v>
      </c>
      <c r="K23" s="39"/>
    </row>
    <row r="24" spans="1:11" s="28" customFormat="1" ht="15" customHeight="1" x14ac:dyDescent="0.2">
      <c r="A24" s="75"/>
      <c r="B24" s="107"/>
      <c r="C24" s="47" t="s">
        <v>32</v>
      </c>
      <c r="D24" s="43" t="s">
        <v>14</v>
      </c>
      <c r="E24" s="43" t="s">
        <v>14</v>
      </c>
      <c r="F24" s="43" t="s">
        <v>14</v>
      </c>
      <c r="G24" s="44" t="s">
        <v>37</v>
      </c>
      <c r="H24" s="125">
        <v>0</v>
      </c>
      <c r="I24" s="46">
        <v>0</v>
      </c>
      <c r="J24" s="46">
        <v>0</v>
      </c>
      <c r="K24" s="39"/>
    </row>
    <row r="25" spans="1:11" s="28" customFormat="1" ht="15" customHeight="1" x14ac:dyDescent="0.2">
      <c r="A25" s="75"/>
      <c r="B25" s="107"/>
      <c r="C25" s="47" t="s">
        <v>34</v>
      </c>
      <c r="D25" s="43" t="s">
        <v>14</v>
      </c>
      <c r="E25" s="43" t="s">
        <v>14</v>
      </c>
      <c r="F25" s="43" t="s">
        <v>14</v>
      </c>
      <c r="G25" s="44" t="s">
        <v>39</v>
      </c>
      <c r="H25" s="125">
        <v>0</v>
      </c>
      <c r="I25" s="46">
        <v>0</v>
      </c>
      <c r="J25" s="46">
        <v>0</v>
      </c>
      <c r="K25" s="39"/>
    </row>
    <row r="26" spans="1:11" s="28" customFormat="1" ht="15" customHeight="1" x14ac:dyDescent="0.2">
      <c r="A26" s="75"/>
      <c r="B26" s="107"/>
      <c r="C26" s="51" t="s">
        <v>36</v>
      </c>
      <c r="D26" s="52" t="s">
        <v>14</v>
      </c>
      <c r="E26" s="52" t="s">
        <v>14</v>
      </c>
      <c r="F26" s="52" t="s">
        <v>14</v>
      </c>
      <c r="G26" s="53" t="s">
        <v>64</v>
      </c>
      <c r="H26" s="54">
        <v>0</v>
      </c>
      <c r="I26" s="55">
        <v>0</v>
      </c>
      <c r="J26" s="55">
        <v>0</v>
      </c>
      <c r="K26" s="39"/>
    </row>
    <row r="27" spans="1:11" s="28" customFormat="1" ht="15" customHeight="1" x14ac:dyDescent="0.2">
      <c r="A27" s="75"/>
      <c r="B27" s="148" t="s">
        <v>82</v>
      </c>
      <c r="C27" s="149"/>
      <c r="D27" s="149"/>
      <c r="E27" s="149"/>
      <c r="F27" s="149"/>
      <c r="G27" s="150"/>
      <c r="H27" s="112">
        <f>+SUM(H16:H26)</f>
        <v>10419589</v>
      </c>
      <c r="I27" s="56">
        <f>+SUM(I16:I26)</f>
        <v>12595983</v>
      </c>
      <c r="J27" s="57">
        <f>+SUM(J16:J26)</f>
        <v>12456532.66</v>
      </c>
      <c r="K27" s="39"/>
    </row>
    <row r="28" spans="1:11" s="28" customFormat="1" ht="15" customHeight="1" x14ac:dyDescent="0.2">
      <c r="A28" s="75"/>
      <c r="B28" s="155" t="s">
        <v>83</v>
      </c>
      <c r="C28" s="123" t="s">
        <v>13</v>
      </c>
      <c r="D28" s="124" t="s">
        <v>14</v>
      </c>
      <c r="E28" s="124" t="s">
        <v>14</v>
      </c>
      <c r="F28" s="124" t="s">
        <v>14</v>
      </c>
      <c r="G28" s="77" t="s">
        <v>58</v>
      </c>
      <c r="H28" s="113">
        <v>10488674</v>
      </c>
      <c r="I28" s="114">
        <v>12046496</v>
      </c>
      <c r="J28" s="114">
        <v>12017385.970000001</v>
      </c>
      <c r="K28" s="39"/>
    </row>
    <row r="29" spans="1:11" s="28" customFormat="1" ht="15" customHeight="1" x14ac:dyDescent="0.2">
      <c r="A29" s="75"/>
      <c r="B29" s="156"/>
      <c r="C29" s="47" t="s">
        <v>16</v>
      </c>
      <c r="D29" s="43" t="s">
        <v>14</v>
      </c>
      <c r="E29" s="43" t="s">
        <v>14</v>
      </c>
      <c r="F29" s="43" t="s">
        <v>14</v>
      </c>
      <c r="G29" s="44" t="s">
        <v>59</v>
      </c>
      <c r="H29" s="125">
        <v>414840</v>
      </c>
      <c r="I29" s="46">
        <v>956418</v>
      </c>
      <c r="J29" s="46">
        <v>681191.72</v>
      </c>
      <c r="K29" s="39"/>
    </row>
    <row r="30" spans="1:11" s="28" customFormat="1" ht="15" customHeight="1" x14ac:dyDescent="0.2">
      <c r="A30" s="75"/>
      <c r="B30" s="107"/>
      <c r="C30" s="47" t="s">
        <v>18</v>
      </c>
      <c r="D30" s="43" t="s">
        <v>14</v>
      </c>
      <c r="E30" s="43" t="s">
        <v>14</v>
      </c>
      <c r="F30" s="43" t="s">
        <v>14</v>
      </c>
      <c r="G30" s="44" t="s">
        <v>60</v>
      </c>
      <c r="H30" s="125">
        <v>0</v>
      </c>
      <c r="I30" s="46">
        <v>0</v>
      </c>
      <c r="J30" s="46">
        <v>0</v>
      </c>
      <c r="K30" s="39"/>
    </row>
    <row r="31" spans="1:11" s="28" customFormat="1" ht="15" customHeight="1" x14ac:dyDescent="0.2">
      <c r="A31" s="75"/>
      <c r="B31" s="107"/>
      <c r="C31" s="47" t="s">
        <v>20</v>
      </c>
      <c r="D31" s="43" t="s">
        <v>14</v>
      </c>
      <c r="E31" s="43" t="s">
        <v>14</v>
      </c>
      <c r="F31" s="43" t="s">
        <v>14</v>
      </c>
      <c r="G31" s="44" t="s">
        <v>25</v>
      </c>
      <c r="H31" s="125">
        <v>0</v>
      </c>
      <c r="I31" s="46">
        <v>114754</v>
      </c>
      <c r="J31" s="46">
        <v>110070.58</v>
      </c>
      <c r="K31" s="39"/>
    </row>
    <row r="32" spans="1:11" s="28" customFormat="1" ht="15" customHeight="1" x14ac:dyDescent="0.2">
      <c r="A32" s="75"/>
      <c r="B32" s="107"/>
      <c r="C32" s="47" t="s">
        <v>22</v>
      </c>
      <c r="D32" s="43" t="s">
        <v>14</v>
      </c>
      <c r="E32" s="43" t="s">
        <v>14</v>
      </c>
      <c r="F32" s="43" t="s">
        <v>14</v>
      </c>
      <c r="G32" s="44" t="s">
        <v>61</v>
      </c>
      <c r="H32" s="125">
        <v>0</v>
      </c>
      <c r="I32" s="46">
        <v>0</v>
      </c>
      <c r="J32" s="46">
        <v>0</v>
      </c>
      <c r="K32" s="39"/>
    </row>
    <row r="33" spans="1:11" s="28" customFormat="1" ht="15" customHeight="1" x14ac:dyDescent="0.2">
      <c r="A33" s="75"/>
      <c r="B33" s="107"/>
      <c r="C33" s="47" t="s">
        <v>24</v>
      </c>
      <c r="D33" s="43" t="s">
        <v>14</v>
      </c>
      <c r="E33" s="43" t="s">
        <v>14</v>
      </c>
      <c r="F33" s="43" t="s">
        <v>14</v>
      </c>
      <c r="G33" s="44" t="s">
        <v>62</v>
      </c>
      <c r="H33" s="125">
        <v>20200</v>
      </c>
      <c r="I33" s="46">
        <v>19248</v>
      </c>
      <c r="J33" s="46">
        <v>13229.93</v>
      </c>
      <c r="K33" s="39"/>
    </row>
    <row r="34" spans="1:11" s="28" customFormat="1" ht="15" customHeight="1" x14ac:dyDescent="0.2">
      <c r="A34" s="75"/>
      <c r="B34" s="107"/>
      <c r="C34" s="47" t="s">
        <v>28</v>
      </c>
      <c r="D34" s="43" t="s">
        <v>14</v>
      </c>
      <c r="E34" s="43" t="s">
        <v>14</v>
      </c>
      <c r="F34" s="43" t="s">
        <v>14</v>
      </c>
      <c r="G34" s="44" t="s">
        <v>63</v>
      </c>
      <c r="H34" s="125">
        <v>583</v>
      </c>
      <c r="I34" s="46">
        <v>279657</v>
      </c>
      <c r="J34" s="46">
        <v>257978.58999999997</v>
      </c>
      <c r="K34" s="39"/>
    </row>
    <row r="35" spans="1:11" s="28" customFormat="1" ht="15" customHeight="1" x14ac:dyDescent="0.2">
      <c r="A35" s="75"/>
      <c r="B35" s="107"/>
      <c r="C35" s="47" t="s">
        <v>30</v>
      </c>
      <c r="D35" s="43" t="s">
        <v>14</v>
      </c>
      <c r="E35" s="43" t="s">
        <v>14</v>
      </c>
      <c r="F35" s="43" t="s">
        <v>14</v>
      </c>
      <c r="G35" s="44" t="s">
        <v>35</v>
      </c>
      <c r="H35" s="125">
        <v>0</v>
      </c>
      <c r="I35" s="46">
        <v>0</v>
      </c>
      <c r="J35" s="46">
        <v>0</v>
      </c>
      <c r="K35" s="39"/>
    </row>
    <row r="36" spans="1:11" s="28" customFormat="1" ht="15" customHeight="1" x14ac:dyDescent="0.2">
      <c r="A36" s="75"/>
      <c r="B36" s="107"/>
      <c r="C36" s="47" t="s">
        <v>32</v>
      </c>
      <c r="D36" s="43" t="s">
        <v>14</v>
      </c>
      <c r="E36" s="43" t="s">
        <v>14</v>
      </c>
      <c r="F36" s="43" t="s">
        <v>14</v>
      </c>
      <c r="G36" s="44" t="s">
        <v>37</v>
      </c>
      <c r="H36" s="125">
        <v>0</v>
      </c>
      <c r="I36" s="46">
        <v>0</v>
      </c>
      <c r="J36" s="46">
        <v>0</v>
      </c>
      <c r="K36" s="39"/>
    </row>
    <row r="37" spans="1:11" s="28" customFormat="1" ht="15" customHeight="1" x14ac:dyDescent="0.2">
      <c r="A37" s="75"/>
      <c r="B37" s="107"/>
      <c r="C37" s="47" t="s">
        <v>34</v>
      </c>
      <c r="D37" s="43" t="s">
        <v>14</v>
      </c>
      <c r="E37" s="43" t="s">
        <v>14</v>
      </c>
      <c r="F37" s="43" t="s">
        <v>14</v>
      </c>
      <c r="G37" s="44" t="s">
        <v>39</v>
      </c>
      <c r="H37" s="125">
        <v>0</v>
      </c>
      <c r="I37" s="46">
        <v>0</v>
      </c>
      <c r="J37" s="46">
        <v>0</v>
      </c>
      <c r="K37" s="39"/>
    </row>
    <row r="38" spans="1:11" s="28" customFormat="1" ht="15" customHeight="1" x14ac:dyDescent="0.2">
      <c r="A38" s="75"/>
      <c r="B38" s="107"/>
      <c r="C38" s="51" t="s">
        <v>36</v>
      </c>
      <c r="D38" s="52" t="s">
        <v>14</v>
      </c>
      <c r="E38" s="52" t="s">
        <v>14</v>
      </c>
      <c r="F38" s="52" t="s">
        <v>14</v>
      </c>
      <c r="G38" s="53" t="s">
        <v>64</v>
      </c>
      <c r="H38" s="54">
        <v>0</v>
      </c>
      <c r="I38" s="55">
        <v>0</v>
      </c>
      <c r="J38" s="55">
        <v>0</v>
      </c>
      <c r="K38" s="39"/>
    </row>
    <row r="39" spans="1:11" s="28" customFormat="1" ht="15" customHeight="1" x14ac:dyDescent="0.2">
      <c r="A39" s="75"/>
      <c r="B39" s="148" t="s">
        <v>84</v>
      </c>
      <c r="C39" s="149"/>
      <c r="D39" s="149"/>
      <c r="E39" s="149"/>
      <c r="F39" s="149"/>
      <c r="G39" s="150"/>
      <c r="H39" s="112">
        <f>+SUM(H28:H38)</f>
        <v>10924297</v>
      </c>
      <c r="I39" s="56">
        <f>+SUM(I28:I38)</f>
        <v>13416573</v>
      </c>
      <c r="J39" s="57">
        <f>+SUM(J28:J38)</f>
        <v>13079856.790000001</v>
      </c>
      <c r="K39" s="39"/>
    </row>
    <row r="40" spans="1:11" s="28" customFormat="1" ht="15" customHeight="1" x14ac:dyDescent="0.2">
      <c r="A40" s="75"/>
      <c r="B40" s="155" t="s">
        <v>85</v>
      </c>
      <c r="C40" s="123" t="s">
        <v>13</v>
      </c>
      <c r="D40" s="124" t="s">
        <v>14</v>
      </c>
      <c r="E40" s="124" t="s">
        <v>14</v>
      </c>
      <c r="F40" s="124" t="s">
        <v>14</v>
      </c>
      <c r="G40" s="77" t="s">
        <v>58</v>
      </c>
      <c r="H40" s="113">
        <v>4853019</v>
      </c>
      <c r="I40" s="114">
        <v>5476909</v>
      </c>
      <c r="J40" s="114">
        <v>5471411.3699999992</v>
      </c>
      <c r="K40" s="39"/>
    </row>
    <row r="41" spans="1:11" s="28" customFormat="1" ht="15" customHeight="1" x14ac:dyDescent="0.2">
      <c r="A41" s="75"/>
      <c r="B41" s="156"/>
      <c r="C41" s="47" t="s">
        <v>16</v>
      </c>
      <c r="D41" s="43" t="s">
        <v>14</v>
      </c>
      <c r="E41" s="43" t="s">
        <v>14</v>
      </c>
      <c r="F41" s="43" t="s">
        <v>14</v>
      </c>
      <c r="G41" s="44" t="s">
        <v>59</v>
      </c>
      <c r="H41" s="125">
        <v>155153</v>
      </c>
      <c r="I41" s="46">
        <v>645315</v>
      </c>
      <c r="J41" s="46">
        <v>484099.14999999997</v>
      </c>
      <c r="K41" s="39"/>
    </row>
    <row r="42" spans="1:11" s="28" customFormat="1" ht="15" customHeight="1" x14ac:dyDescent="0.2">
      <c r="A42" s="75"/>
      <c r="B42" s="107"/>
      <c r="C42" s="47" t="s">
        <v>18</v>
      </c>
      <c r="D42" s="43" t="s">
        <v>14</v>
      </c>
      <c r="E42" s="43" t="s">
        <v>14</v>
      </c>
      <c r="F42" s="43" t="s">
        <v>14</v>
      </c>
      <c r="G42" s="44" t="s">
        <v>60</v>
      </c>
      <c r="H42" s="120">
        <v>0</v>
      </c>
      <c r="I42" s="46">
        <v>0</v>
      </c>
      <c r="J42" s="46">
        <v>0</v>
      </c>
      <c r="K42" s="39"/>
    </row>
    <row r="43" spans="1:11" s="28" customFormat="1" ht="15" customHeight="1" x14ac:dyDescent="0.2">
      <c r="A43" s="75"/>
      <c r="B43" s="107"/>
      <c r="C43" s="47" t="s">
        <v>20</v>
      </c>
      <c r="D43" s="43" t="s">
        <v>14</v>
      </c>
      <c r="E43" s="43" t="s">
        <v>14</v>
      </c>
      <c r="F43" s="43" t="s">
        <v>14</v>
      </c>
      <c r="G43" s="44" t="s">
        <v>25</v>
      </c>
      <c r="H43" s="120">
        <v>0</v>
      </c>
      <c r="I43" s="46">
        <v>17927</v>
      </c>
      <c r="J43" s="46">
        <v>14980.77</v>
      </c>
      <c r="K43" s="39"/>
    </row>
    <row r="44" spans="1:11" s="28" customFormat="1" ht="15" customHeight="1" x14ac:dyDescent="0.2">
      <c r="A44" s="75"/>
      <c r="B44" s="107"/>
      <c r="C44" s="47" t="s">
        <v>22</v>
      </c>
      <c r="D44" s="43" t="s">
        <v>14</v>
      </c>
      <c r="E44" s="43" t="s">
        <v>14</v>
      </c>
      <c r="F44" s="43" t="s">
        <v>14</v>
      </c>
      <c r="G44" s="44" t="s">
        <v>61</v>
      </c>
      <c r="H44" s="120">
        <v>0</v>
      </c>
      <c r="I44" s="46">
        <v>0</v>
      </c>
      <c r="J44" s="46">
        <v>0</v>
      </c>
      <c r="K44" s="39"/>
    </row>
    <row r="45" spans="1:11" s="28" customFormat="1" ht="15" customHeight="1" x14ac:dyDescent="0.2">
      <c r="A45" s="75"/>
      <c r="B45" s="107"/>
      <c r="C45" s="47" t="s">
        <v>24</v>
      </c>
      <c r="D45" s="43" t="s">
        <v>14</v>
      </c>
      <c r="E45" s="43" t="s">
        <v>14</v>
      </c>
      <c r="F45" s="43" t="s">
        <v>14</v>
      </c>
      <c r="G45" s="44" t="s">
        <v>62</v>
      </c>
      <c r="H45" s="120">
        <v>685</v>
      </c>
      <c r="I45" s="46">
        <v>468</v>
      </c>
      <c r="J45" s="46">
        <v>422.15999999999997</v>
      </c>
      <c r="K45" s="39"/>
    </row>
    <row r="46" spans="1:11" s="28" customFormat="1" ht="15" customHeight="1" x14ac:dyDescent="0.2">
      <c r="A46" s="75"/>
      <c r="B46" s="107"/>
      <c r="C46" s="47" t="s">
        <v>28</v>
      </c>
      <c r="D46" s="43" t="s">
        <v>14</v>
      </c>
      <c r="E46" s="43" t="s">
        <v>14</v>
      </c>
      <c r="F46" s="43" t="s">
        <v>14</v>
      </c>
      <c r="G46" s="44" t="s">
        <v>63</v>
      </c>
      <c r="H46" s="120">
        <v>3750</v>
      </c>
      <c r="I46" s="46">
        <v>116132</v>
      </c>
      <c r="J46" s="46">
        <v>113066.67</v>
      </c>
      <c r="K46" s="39"/>
    </row>
    <row r="47" spans="1:11" s="28" customFormat="1" ht="15" customHeight="1" x14ac:dyDescent="0.2">
      <c r="A47" s="75"/>
      <c r="B47" s="107"/>
      <c r="C47" s="47" t="s">
        <v>30</v>
      </c>
      <c r="D47" s="43" t="s">
        <v>14</v>
      </c>
      <c r="E47" s="43" t="s">
        <v>14</v>
      </c>
      <c r="F47" s="43" t="s">
        <v>14</v>
      </c>
      <c r="G47" s="44" t="s">
        <v>35</v>
      </c>
      <c r="H47" s="120">
        <v>0</v>
      </c>
      <c r="I47" s="46">
        <v>0</v>
      </c>
      <c r="J47" s="46">
        <v>0</v>
      </c>
      <c r="K47" s="39"/>
    </row>
    <row r="48" spans="1:11" s="28" customFormat="1" ht="15" customHeight="1" x14ac:dyDescent="0.2">
      <c r="A48" s="75"/>
      <c r="B48" s="107"/>
      <c r="C48" s="47" t="s">
        <v>32</v>
      </c>
      <c r="D48" s="43" t="s">
        <v>14</v>
      </c>
      <c r="E48" s="43" t="s">
        <v>14</v>
      </c>
      <c r="F48" s="43" t="s">
        <v>14</v>
      </c>
      <c r="G48" s="44" t="s">
        <v>37</v>
      </c>
      <c r="H48" s="120">
        <v>0</v>
      </c>
      <c r="I48" s="46">
        <v>0</v>
      </c>
      <c r="J48" s="46">
        <v>0</v>
      </c>
      <c r="K48" s="39"/>
    </row>
    <row r="49" spans="1:11" s="28" customFormat="1" ht="15" customHeight="1" x14ac:dyDescent="0.2">
      <c r="A49" s="75"/>
      <c r="B49" s="107"/>
      <c r="C49" s="47" t="s">
        <v>34</v>
      </c>
      <c r="D49" s="43" t="s">
        <v>14</v>
      </c>
      <c r="E49" s="43" t="s">
        <v>14</v>
      </c>
      <c r="F49" s="43" t="s">
        <v>14</v>
      </c>
      <c r="G49" s="44" t="s">
        <v>39</v>
      </c>
      <c r="H49" s="120">
        <v>0</v>
      </c>
      <c r="I49" s="46">
        <v>0</v>
      </c>
      <c r="J49" s="46">
        <v>0</v>
      </c>
      <c r="K49" s="39"/>
    </row>
    <row r="50" spans="1:11" s="28" customFormat="1" ht="15" customHeight="1" x14ac:dyDescent="0.2">
      <c r="A50" s="75"/>
      <c r="B50" s="107"/>
      <c r="C50" s="51" t="s">
        <v>36</v>
      </c>
      <c r="D50" s="52" t="s">
        <v>14</v>
      </c>
      <c r="E50" s="52" t="s">
        <v>14</v>
      </c>
      <c r="F50" s="52" t="s">
        <v>14</v>
      </c>
      <c r="G50" s="53" t="s">
        <v>64</v>
      </c>
      <c r="H50" s="54">
        <v>0</v>
      </c>
      <c r="I50" s="55">
        <v>0</v>
      </c>
      <c r="J50" s="55">
        <v>0</v>
      </c>
      <c r="K50" s="39"/>
    </row>
    <row r="51" spans="1:11" s="28" customFormat="1" ht="15" customHeight="1" x14ac:dyDescent="0.2">
      <c r="A51" s="75"/>
      <c r="B51" s="148" t="s">
        <v>86</v>
      </c>
      <c r="C51" s="149"/>
      <c r="D51" s="149"/>
      <c r="E51" s="149"/>
      <c r="F51" s="149"/>
      <c r="G51" s="150"/>
      <c r="H51" s="112">
        <f>+SUM(H40:H50)</f>
        <v>5012607</v>
      </c>
      <c r="I51" s="56">
        <f>+SUM(I40:I50)</f>
        <v>6256751</v>
      </c>
      <c r="J51" s="57">
        <f>+SUM(J40:J50)</f>
        <v>6083980.1199999992</v>
      </c>
      <c r="K51" s="39"/>
    </row>
    <row r="52" spans="1:11" s="28" customFormat="1" ht="15" customHeight="1" x14ac:dyDescent="0.2">
      <c r="A52" s="75"/>
      <c r="B52" s="155" t="s">
        <v>87</v>
      </c>
      <c r="C52" s="123" t="s">
        <v>13</v>
      </c>
      <c r="D52" s="124" t="s">
        <v>14</v>
      </c>
      <c r="E52" s="124" t="s">
        <v>14</v>
      </c>
      <c r="F52" s="124" t="s">
        <v>14</v>
      </c>
      <c r="G52" s="77" t="s">
        <v>58</v>
      </c>
      <c r="H52" s="113">
        <v>5877376</v>
      </c>
      <c r="I52" s="114">
        <v>6629244</v>
      </c>
      <c r="J52" s="114">
        <v>6618288.3999999985</v>
      </c>
      <c r="K52" s="39"/>
    </row>
    <row r="53" spans="1:11" s="28" customFormat="1" ht="15" customHeight="1" x14ac:dyDescent="0.2">
      <c r="A53" s="75"/>
      <c r="B53" s="156"/>
      <c r="C53" s="47" t="s">
        <v>16</v>
      </c>
      <c r="D53" s="43" t="s">
        <v>14</v>
      </c>
      <c r="E53" s="43" t="s">
        <v>14</v>
      </c>
      <c r="F53" s="43" t="s">
        <v>14</v>
      </c>
      <c r="G53" s="44" t="s">
        <v>59</v>
      </c>
      <c r="H53" s="120">
        <v>196244</v>
      </c>
      <c r="I53" s="46">
        <v>503728</v>
      </c>
      <c r="J53" s="46">
        <v>407027.10000000003</v>
      </c>
      <c r="K53" s="39"/>
    </row>
    <row r="54" spans="1:11" s="28" customFormat="1" ht="15" customHeight="1" x14ac:dyDescent="0.2">
      <c r="A54" s="75"/>
      <c r="B54" s="107"/>
      <c r="C54" s="47" t="s">
        <v>18</v>
      </c>
      <c r="D54" s="43" t="s">
        <v>14</v>
      </c>
      <c r="E54" s="43" t="s">
        <v>14</v>
      </c>
      <c r="F54" s="43" t="s">
        <v>14</v>
      </c>
      <c r="G54" s="44" t="s">
        <v>60</v>
      </c>
      <c r="H54" s="120">
        <v>0</v>
      </c>
      <c r="I54" s="46">
        <v>0</v>
      </c>
      <c r="J54" s="46">
        <v>0</v>
      </c>
      <c r="K54" s="39"/>
    </row>
    <row r="55" spans="1:11" s="28" customFormat="1" ht="15" customHeight="1" x14ac:dyDescent="0.2">
      <c r="A55" s="75"/>
      <c r="B55" s="107"/>
      <c r="C55" s="47" t="s">
        <v>20</v>
      </c>
      <c r="D55" s="43" t="s">
        <v>14</v>
      </c>
      <c r="E55" s="43" t="s">
        <v>14</v>
      </c>
      <c r="F55" s="43" t="s">
        <v>14</v>
      </c>
      <c r="G55" s="44" t="s">
        <v>25</v>
      </c>
      <c r="H55" s="120">
        <v>0</v>
      </c>
      <c r="I55" s="46">
        <v>78424</v>
      </c>
      <c r="J55" s="46">
        <v>75473.31</v>
      </c>
      <c r="K55" s="39"/>
    </row>
    <row r="56" spans="1:11" s="28" customFormat="1" ht="15" customHeight="1" x14ac:dyDescent="0.2">
      <c r="A56" s="75"/>
      <c r="B56" s="107"/>
      <c r="C56" s="47" t="s">
        <v>22</v>
      </c>
      <c r="D56" s="43" t="s">
        <v>14</v>
      </c>
      <c r="E56" s="43" t="s">
        <v>14</v>
      </c>
      <c r="F56" s="43" t="s">
        <v>14</v>
      </c>
      <c r="G56" s="44" t="s">
        <v>61</v>
      </c>
      <c r="H56" s="120">
        <v>0</v>
      </c>
      <c r="I56" s="46">
        <v>0</v>
      </c>
      <c r="J56" s="46">
        <v>0</v>
      </c>
      <c r="K56" s="39"/>
    </row>
    <row r="57" spans="1:11" s="28" customFormat="1" ht="15" customHeight="1" x14ac:dyDescent="0.2">
      <c r="A57" s="75"/>
      <c r="B57" s="107"/>
      <c r="C57" s="47" t="s">
        <v>24</v>
      </c>
      <c r="D57" s="43" t="s">
        <v>14</v>
      </c>
      <c r="E57" s="43" t="s">
        <v>14</v>
      </c>
      <c r="F57" s="43" t="s">
        <v>14</v>
      </c>
      <c r="G57" s="44" t="s">
        <v>62</v>
      </c>
      <c r="H57" s="120">
        <v>15000</v>
      </c>
      <c r="I57" s="46">
        <v>15530</v>
      </c>
      <c r="J57" s="46">
        <v>7426.22</v>
      </c>
      <c r="K57" s="39"/>
    </row>
    <row r="58" spans="1:11" s="28" customFormat="1" ht="15" customHeight="1" x14ac:dyDescent="0.2">
      <c r="A58" s="75"/>
      <c r="B58" s="107"/>
      <c r="C58" s="47" t="s">
        <v>28</v>
      </c>
      <c r="D58" s="43" t="s">
        <v>14</v>
      </c>
      <c r="E58" s="43" t="s">
        <v>14</v>
      </c>
      <c r="F58" s="43" t="s">
        <v>14</v>
      </c>
      <c r="G58" s="44" t="s">
        <v>63</v>
      </c>
      <c r="H58" s="120">
        <v>0</v>
      </c>
      <c r="I58" s="46">
        <v>109249</v>
      </c>
      <c r="J58" s="46">
        <v>107388.71</v>
      </c>
      <c r="K58" s="39"/>
    </row>
    <row r="59" spans="1:11" s="28" customFormat="1" ht="15" customHeight="1" x14ac:dyDescent="0.2">
      <c r="A59" s="75"/>
      <c r="B59" s="107"/>
      <c r="C59" s="47" t="s">
        <v>30</v>
      </c>
      <c r="D59" s="43" t="s">
        <v>14</v>
      </c>
      <c r="E59" s="43" t="s">
        <v>14</v>
      </c>
      <c r="F59" s="43" t="s">
        <v>14</v>
      </c>
      <c r="G59" s="44" t="s">
        <v>35</v>
      </c>
      <c r="H59" s="120">
        <v>0</v>
      </c>
      <c r="I59" s="46">
        <v>0</v>
      </c>
      <c r="J59" s="46">
        <v>0</v>
      </c>
      <c r="K59" s="39"/>
    </row>
    <row r="60" spans="1:11" s="28" customFormat="1" ht="15" customHeight="1" x14ac:dyDescent="0.2">
      <c r="A60" s="75"/>
      <c r="B60" s="107"/>
      <c r="C60" s="47" t="s">
        <v>32</v>
      </c>
      <c r="D60" s="43" t="s">
        <v>14</v>
      </c>
      <c r="E60" s="43" t="s">
        <v>14</v>
      </c>
      <c r="F60" s="43" t="s">
        <v>14</v>
      </c>
      <c r="G60" s="44" t="s">
        <v>37</v>
      </c>
      <c r="H60" s="120">
        <v>0</v>
      </c>
      <c r="I60" s="46">
        <v>0</v>
      </c>
      <c r="J60" s="46">
        <v>0</v>
      </c>
      <c r="K60" s="39"/>
    </row>
    <row r="61" spans="1:11" s="28" customFormat="1" ht="15" customHeight="1" x14ac:dyDescent="0.2">
      <c r="A61" s="75"/>
      <c r="B61" s="107"/>
      <c r="C61" s="47" t="s">
        <v>34</v>
      </c>
      <c r="D61" s="43" t="s">
        <v>14</v>
      </c>
      <c r="E61" s="43" t="s">
        <v>14</v>
      </c>
      <c r="F61" s="43" t="s">
        <v>14</v>
      </c>
      <c r="G61" s="44" t="s">
        <v>39</v>
      </c>
      <c r="H61" s="120">
        <v>0</v>
      </c>
      <c r="I61" s="46">
        <v>0</v>
      </c>
      <c r="J61" s="46">
        <v>0</v>
      </c>
      <c r="K61" s="39"/>
    </row>
    <row r="62" spans="1:11" s="28" customFormat="1" ht="15" customHeight="1" x14ac:dyDescent="0.2">
      <c r="A62" s="75"/>
      <c r="B62" s="107"/>
      <c r="C62" s="51" t="s">
        <v>36</v>
      </c>
      <c r="D62" s="52" t="s">
        <v>14</v>
      </c>
      <c r="E62" s="52" t="s">
        <v>14</v>
      </c>
      <c r="F62" s="52" t="s">
        <v>14</v>
      </c>
      <c r="G62" s="53" t="s">
        <v>64</v>
      </c>
      <c r="H62" s="54">
        <v>0</v>
      </c>
      <c r="I62" s="55">
        <v>0</v>
      </c>
      <c r="J62" s="55">
        <v>0</v>
      </c>
      <c r="K62" s="39"/>
    </row>
    <row r="63" spans="1:11" s="28" customFormat="1" ht="15" customHeight="1" x14ac:dyDescent="0.2">
      <c r="A63" s="75"/>
      <c r="B63" s="148" t="s">
        <v>88</v>
      </c>
      <c r="C63" s="149"/>
      <c r="D63" s="149"/>
      <c r="E63" s="149"/>
      <c r="F63" s="149"/>
      <c r="G63" s="150"/>
      <c r="H63" s="112">
        <f>+SUM(H52:H62)</f>
        <v>6088620</v>
      </c>
      <c r="I63" s="56">
        <f>+SUM(I52:I62)</f>
        <v>7336175</v>
      </c>
      <c r="J63" s="57">
        <f>+SUM(J52:J62)</f>
        <v>7215603.7399999974</v>
      </c>
      <c r="K63" s="39"/>
    </row>
    <row r="64" spans="1:11" s="28" customFormat="1" ht="15" customHeight="1" x14ac:dyDescent="0.2">
      <c r="A64" s="75"/>
      <c r="B64" s="155" t="s">
        <v>89</v>
      </c>
      <c r="C64" s="123" t="s">
        <v>13</v>
      </c>
      <c r="D64" s="124" t="s">
        <v>14</v>
      </c>
      <c r="E64" s="124" t="s">
        <v>14</v>
      </c>
      <c r="F64" s="124" t="s">
        <v>14</v>
      </c>
      <c r="G64" s="77" t="s">
        <v>58</v>
      </c>
      <c r="H64" s="113">
        <v>7342188</v>
      </c>
      <c r="I64" s="114">
        <v>8288393</v>
      </c>
      <c r="J64" s="114">
        <v>8274046.4499999993</v>
      </c>
      <c r="K64" s="39"/>
    </row>
    <row r="65" spans="1:11" s="28" customFormat="1" ht="15" customHeight="1" x14ac:dyDescent="0.2">
      <c r="A65" s="75"/>
      <c r="B65" s="156"/>
      <c r="C65" s="47" t="s">
        <v>16</v>
      </c>
      <c r="D65" s="43" t="s">
        <v>14</v>
      </c>
      <c r="E65" s="43" t="s">
        <v>14</v>
      </c>
      <c r="F65" s="43" t="s">
        <v>14</v>
      </c>
      <c r="G65" s="44" t="s">
        <v>59</v>
      </c>
      <c r="H65" s="120">
        <v>387768</v>
      </c>
      <c r="I65" s="46">
        <v>881018</v>
      </c>
      <c r="J65" s="46">
        <v>666592.77</v>
      </c>
      <c r="K65" s="39"/>
    </row>
    <row r="66" spans="1:11" s="28" customFormat="1" ht="15" customHeight="1" x14ac:dyDescent="0.2">
      <c r="A66" s="75"/>
      <c r="B66" s="107"/>
      <c r="C66" s="47" t="s">
        <v>18</v>
      </c>
      <c r="D66" s="43" t="s">
        <v>14</v>
      </c>
      <c r="E66" s="43" t="s">
        <v>14</v>
      </c>
      <c r="F66" s="43" t="s">
        <v>14</v>
      </c>
      <c r="G66" s="44" t="s">
        <v>60</v>
      </c>
      <c r="H66" s="120">
        <v>0</v>
      </c>
      <c r="I66" s="46">
        <v>0</v>
      </c>
      <c r="J66" s="46">
        <v>0</v>
      </c>
      <c r="K66" s="39"/>
    </row>
    <row r="67" spans="1:11" s="28" customFormat="1" ht="15" customHeight="1" x14ac:dyDescent="0.2">
      <c r="A67" s="75"/>
      <c r="B67" s="107"/>
      <c r="C67" s="47" t="s">
        <v>20</v>
      </c>
      <c r="D67" s="43" t="s">
        <v>14</v>
      </c>
      <c r="E67" s="43" t="s">
        <v>14</v>
      </c>
      <c r="F67" s="43" t="s">
        <v>14</v>
      </c>
      <c r="G67" s="44" t="s">
        <v>25</v>
      </c>
      <c r="H67" s="120">
        <v>0</v>
      </c>
      <c r="I67" s="46">
        <v>121758</v>
      </c>
      <c r="J67" s="46">
        <v>109624.45</v>
      </c>
      <c r="K67" s="39"/>
    </row>
    <row r="68" spans="1:11" s="28" customFormat="1" ht="15" customHeight="1" x14ac:dyDescent="0.2">
      <c r="A68" s="75"/>
      <c r="B68" s="107"/>
      <c r="C68" s="47" t="s">
        <v>22</v>
      </c>
      <c r="D68" s="43" t="s">
        <v>14</v>
      </c>
      <c r="E68" s="43" t="s">
        <v>14</v>
      </c>
      <c r="F68" s="43" t="s">
        <v>14</v>
      </c>
      <c r="G68" s="44" t="s">
        <v>61</v>
      </c>
      <c r="H68" s="120">
        <v>0</v>
      </c>
      <c r="I68" s="46">
        <v>0</v>
      </c>
      <c r="J68" s="46">
        <v>0</v>
      </c>
      <c r="K68" s="39"/>
    </row>
    <row r="69" spans="1:11" s="28" customFormat="1" ht="15" customHeight="1" x14ac:dyDescent="0.2">
      <c r="A69" s="75"/>
      <c r="B69" s="107"/>
      <c r="C69" s="47" t="s">
        <v>24</v>
      </c>
      <c r="D69" s="43" t="s">
        <v>14</v>
      </c>
      <c r="E69" s="43" t="s">
        <v>14</v>
      </c>
      <c r="F69" s="43" t="s">
        <v>14</v>
      </c>
      <c r="G69" s="44" t="s">
        <v>62</v>
      </c>
      <c r="H69" s="120">
        <v>5107</v>
      </c>
      <c r="I69" s="46">
        <v>5307</v>
      </c>
      <c r="J69" s="46">
        <v>3219.31</v>
      </c>
      <c r="K69" s="39"/>
    </row>
    <row r="70" spans="1:11" s="28" customFormat="1" ht="15" customHeight="1" x14ac:dyDescent="0.2">
      <c r="A70" s="75"/>
      <c r="B70" s="107"/>
      <c r="C70" s="47" t="s">
        <v>28</v>
      </c>
      <c r="D70" s="43" t="s">
        <v>14</v>
      </c>
      <c r="E70" s="43" t="s">
        <v>14</v>
      </c>
      <c r="F70" s="43" t="s">
        <v>14</v>
      </c>
      <c r="G70" s="44" t="s">
        <v>63</v>
      </c>
      <c r="H70" s="120">
        <v>0</v>
      </c>
      <c r="I70" s="46">
        <v>157601</v>
      </c>
      <c r="J70" s="46">
        <v>157549.62</v>
      </c>
      <c r="K70" s="39"/>
    </row>
    <row r="71" spans="1:11" s="28" customFormat="1" ht="15" customHeight="1" x14ac:dyDescent="0.2">
      <c r="A71" s="75"/>
      <c r="B71" s="107"/>
      <c r="C71" s="47" t="s">
        <v>30</v>
      </c>
      <c r="D71" s="43" t="s">
        <v>14</v>
      </c>
      <c r="E71" s="43" t="s">
        <v>14</v>
      </c>
      <c r="F71" s="43" t="s">
        <v>14</v>
      </c>
      <c r="G71" s="44" t="s">
        <v>35</v>
      </c>
      <c r="H71" s="120">
        <v>0</v>
      </c>
      <c r="I71" s="46">
        <v>0</v>
      </c>
      <c r="J71" s="46">
        <v>0</v>
      </c>
      <c r="K71" s="39"/>
    </row>
    <row r="72" spans="1:11" s="28" customFormat="1" ht="15" customHeight="1" x14ac:dyDescent="0.2">
      <c r="A72" s="75"/>
      <c r="B72" s="107"/>
      <c r="C72" s="47" t="s">
        <v>32</v>
      </c>
      <c r="D72" s="43" t="s">
        <v>14</v>
      </c>
      <c r="E72" s="43" t="s">
        <v>14</v>
      </c>
      <c r="F72" s="43" t="s">
        <v>14</v>
      </c>
      <c r="G72" s="44" t="s">
        <v>37</v>
      </c>
      <c r="H72" s="120">
        <v>0</v>
      </c>
      <c r="I72" s="46">
        <v>0</v>
      </c>
      <c r="J72" s="46">
        <v>0</v>
      </c>
      <c r="K72" s="39"/>
    </row>
    <row r="73" spans="1:11" s="28" customFormat="1" ht="15" customHeight="1" x14ac:dyDescent="0.2">
      <c r="A73" s="75"/>
      <c r="B73" s="107"/>
      <c r="C73" s="47" t="s">
        <v>34</v>
      </c>
      <c r="D73" s="43" t="s">
        <v>14</v>
      </c>
      <c r="E73" s="43" t="s">
        <v>14</v>
      </c>
      <c r="F73" s="43" t="s">
        <v>14</v>
      </c>
      <c r="G73" s="44" t="s">
        <v>39</v>
      </c>
      <c r="H73" s="120">
        <v>0</v>
      </c>
      <c r="I73" s="46">
        <v>0</v>
      </c>
      <c r="J73" s="46">
        <v>0</v>
      </c>
      <c r="K73" s="39"/>
    </row>
    <row r="74" spans="1:11" s="28" customFormat="1" ht="15" customHeight="1" x14ac:dyDescent="0.2">
      <c r="A74" s="75"/>
      <c r="B74" s="107"/>
      <c r="C74" s="51" t="s">
        <v>36</v>
      </c>
      <c r="D74" s="52" t="s">
        <v>14</v>
      </c>
      <c r="E74" s="52" t="s">
        <v>14</v>
      </c>
      <c r="F74" s="52" t="s">
        <v>14</v>
      </c>
      <c r="G74" s="53" t="s">
        <v>64</v>
      </c>
      <c r="H74" s="54">
        <v>0</v>
      </c>
      <c r="I74" s="55">
        <v>0</v>
      </c>
      <c r="J74" s="55">
        <v>0</v>
      </c>
      <c r="K74" s="39"/>
    </row>
    <row r="75" spans="1:11" s="28" customFormat="1" ht="15" customHeight="1" x14ac:dyDescent="0.2">
      <c r="A75" s="75"/>
      <c r="B75" s="148" t="s">
        <v>90</v>
      </c>
      <c r="C75" s="149"/>
      <c r="D75" s="149"/>
      <c r="E75" s="149"/>
      <c r="F75" s="149"/>
      <c r="G75" s="150"/>
      <c r="H75" s="112">
        <f>+SUM(H64:H74)</f>
        <v>7735063</v>
      </c>
      <c r="I75" s="56">
        <f>+SUM(I64:I74)</f>
        <v>9454077</v>
      </c>
      <c r="J75" s="57">
        <f>+SUM(J64:J74)</f>
        <v>9211032.5999999978</v>
      </c>
      <c r="K75" s="39"/>
    </row>
    <row r="76" spans="1:11" s="28" customFormat="1" ht="15" customHeight="1" x14ac:dyDescent="0.2">
      <c r="A76" s="75"/>
      <c r="B76" s="155" t="s">
        <v>91</v>
      </c>
      <c r="C76" s="123" t="s">
        <v>13</v>
      </c>
      <c r="D76" s="124" t="s">
        <v>14</v>
      </c>
      <c r="E76" s="124" t="s">
        <v>14</v>
      </c>
      <c r="F76" s="124" t="s">
        <v>14</v>
      </c>
      <c r="G76" s="77" t="s">
        <v>58</v>
      </c>
      <c r="H76" s="113">
        <v>5728620</v>
      </c>
      <c r="I76" s="114">
        <v>7120006</v>
      </c>
      <c r="J76" s="114">
        <v>7091775.3200000003</v>
      </c>
      <c r="K76" s="39"/>
    </row>
    <row r="77" spans="1:11" s="28" customFormat="1" ht="15" customHeight="1" x14ac:dyDescent="0.2">
      <c r="A77" s="75"/>
      <c r="B77" s="156"/>
      <c r="C77" s="47" t="s">
        <v>16</v>
      </c>
      <c r="D77" s="43" t="s">
        <v>14</v>
      </c>
      <c r="E77" s="43" t="s">
        <v>14</v>
      </c>
      <c r="F77" s="43" t="s">
        <v>14</v>
      </c>
      <c r="G77" s="44" t="s">
        <v>59</v>
      </c>
      <c r="H77" s="120">
        <v>128965</v>
      </c>
      <c r="I77" s="46">
        <v>379794</v>
      </c>
      <c r="J77" s="46">
        <v>282366.11</v>
      </c>
      <c r="K77" s="39"/>
    </row>
    <row r="78" spans="1:11" s="28" customFormat="1" ht="15" customHeight="1" x14ac:dyDescent="0.2">
      <c r="A78" s="75"/>
      <c r="B78" s="107"/>
      <c r="C78" s="47" t="s">
        <v>18</v>
      </c>
      <c r="D78" s="43" t="s">
        <v>14</v>
      </c>
      <c r="E78" s="43" t="s">
        <v>14</v>
      </c>
      <c r="F78" s="43" t="s">
        <v>14</v>
      </c>
      <c r="G78" s="44" t="s">
        <v>60</v>
      </c>
      <c r="H78" s="120">
        <v>0</v>
      </c>
      <c r="I78" s="46">
        <v>0</v>
      </c>
      <c r="J78" s="46">
        <v>0</v>
      </c>
      <c r="K78" s="39"/>
    </row>
    <row r="79" spans="1:11" s="28" customFormat="1" ht="15" customHeight="1" x14ac:dyDescent="0.2">
      <c r="A79" s="75"/>
      <c r="B79" s="107"/>
      <c r="C79" s="47" t="s">
        <v>20</v>
      </c>
      <c r="D79" s="43" t="s">
        <v>14</v>
      </c>
      <c r="E79" s="43" t="s">
        <v>14</v>
      </c>
      <c r="F79" s="43" t="s">
        <v>14</v>
      </c>
      <c r="G79" s="44" t="s">
        <v>25</v>
      </c>
      <c r="H79" s="120">
        <v>0</v>
      </c>
      <c r="I79" s="46">
        <v>21249</v>
      </c>
      <c r="J79" s="46">
        <v>19872.560000000001</v>
      </c>
      <c r="K79" s="39"/>
    </row>
    <row r="80" spans="1:11" s="28" customFormat="1" ht="15" customHeight="1" x14ac:dyDescent="0.2">
      <c r="A80" s="75"/>
      <c r="B80" s="107"/>
      <c r="C80" s="47" t="s">
        <v>22</v>
      </c>
      <c r="D80" s="43" t="s">
        <v>14</v>
      </c>
      <c r="E80" s="43" t="s">
        <v>14</v>
      </c>
      <c r="F80" s="43" t="s">
        <v>14</v>
      </c>
      <c r="G80" s="44" t="s">
        <v>61</v>
      </c>
      <c r="H80" s="120">
        <v>0</v>
      </c>
      <c r="I80" s="46">
        <v>0</v>
      </c>
      <c r="J80" s="46">
        <v>0</v>
      </c>
      <c r="K80" s="39"/>
    </row>
    <row r="81" spans="1:11" s="28" customFormat="1" ht="15" customHeight="1" x14ac:dyDescent="0.2">
      <c r="A81" s="75"/>
      <c r="B81" s="107"/>
      <c r="C81" s="47" t="s">
        <v>24</v>
      </c>
      <c r="D81" s="43" t="s">
        <v>14</v>
      </c>
      <c r="E81" s="43" t="s">
        <v>14</v>
      </c>
      <c r="F81" s="43" t="s">
        <v>14</v>
      </c>
      <c r="G81" s="44" t="s">
        <v>62</v>
      </c>
      <c r="H81" s="120">
        <v>5000</v>
      </c>
      <c r="I81" s="46">
        <v>9050</v>
      </c>
      <c r="J81" s="46">
        <v>5639.9800000000005</v>
      </c>
      <c r="K81" s="39"/>
    </row>
    <row r="82" spans="1:11" s="28" customFormat="1" ht="15" customHeight="1" x14ac:dyDescent="0.2">
      <c r="A82" s="75"/>
      <c r="B82" s="107"/>
      <c r="C82" s="47" t="s">
        <v>28</v>
      </c>
      <c r="D82" s="43" t="s">
        <v>14</v>
      </c>
      <c r="E82" s="43" t="s">
        <v>14</v>
      </c>
      <c r="F82" s="43" t="s">
        <v>14</v>
      </c>
      <c r="G82" s="44" t="s">
        <v>63</v>
      </c>
      <c r="H82" s="120">
        <v>3500</v>
      </c>
      <c r="I82" s="46">
        <v>138607</v>
      </c>
      <c r="J82" s="46">
        <v>135268.44</v>
      </c>
      <c r="K82" s="39"/>
    </row>
    <row r="83" spans="1:11" s="28" customFormat="1" ht="15" customHeight="1" x14ac:dyDescent="0.2">
      <c r="A83" s="75"/>
      <c r="B83" s="107"/>
      <c r="C83" s="47" t="s">
        <v>30</v>
      </c>
      <c r="D83" s="43" t="s">
        <v>14</v>
      </c>
      <c r="E83" s="43" t="s">
        <v>14</v>
      </c>
      <c r="F83" s="43" t="s">
        <v>14</v>
      </c>
      <c r="G83" s="44" t="s">
        <v>35</v>
      </c>
      <c r="H83" s="120">
        <v>0</v>
      </c>
      <c r="I83" s="46">
        <v>0</v>
      </c>
      <c r="J83" s="46">
        <v>0</v>
      </c>
      <c r="K83" s="39"/>
    </row>
    <row r="84" spans="1:11" s="28" customFormat="1" ht="15" customHeight="1" x14ac:dyDescent="0.2">
      <c r="A84" s="75"/>
      <c r="B84" s="107"/>
      <c r="C84" s="47" t="s">
        <v>32</v>
      </c>
      <c r="D84" s="43" t="s">
        <v>14</v>
      </c>
      <c r="E84" s="43" t="s">
        <v>14</v>
      </c>
      <c r="F84" s="43" t="s">
        <v>14</v>
      </c>
      <c r="G84" s="44" t="s">
        <v>37</v>
      </c>
      <c r="H84" s="120">
        <v>0</v>
      </c>
      <c r="I84" s="46">
        <v>0</v>
      </c>
      <c r="J84" s="46">
        <v>0</v>
      </c>
      <c r="K84" s="39"/>
    </row>
    <row r="85" spans="1:11" s="28" customFormat="1" ht="15" customHeight="1" x14ac:dyDescent="0.2">
      <c r="A85" s="75"/>
      <c r="B85" s="107"/>
      <c r="C85" s="47" t="s">
        <v>34</v>
      </c>
      <c r="D85" s="43" t="s">
        <v>14</v>
      </c>
      <c r="E85" s="43" t="s">
        <v>14</v>
      </c>
      <c r="F85" s="43" t="s">
        <v>14</v>
      </c>
      <c r="G85" s="44" t="s">
        <v>39</v>
      </c>
      <c r="H85" s="120">
        <v>0</v>
      </c>
      <c r="I85" s="46">
        <v>0</v>
      </c>
      <c r="J85" s="46">
        <v>0</v>
      </c>
      <c r="K85" s="39"/>
    </row>
    <row r="86" spans="1:11" s="28" customFormat="1" ht="15" customHeight="1" x14ac:dyDescent="0.2">
      <c r="A86" s="75"/>
      <c r="B86" s="107"/>
      <c r="C86" s="51" t="s">
        <v>36</v>
      </c>
      <c r="D86" s="52" t="s">
        <v>14</v>
      </c>
      <c r="E86" s="52" t="s">
        <v>14</v>
      </c>
      <c r="F86" s="52" t="s">
        <v>14</v>
      </c>
      <c r="G86" s="53" t="s">
        <v>64</v>
      </c>
      <c r="H86" s="54">
        <v>0</v>
      </c>
      <c r="I86" s="55">
        <v>0</v>
      </c>
      <c r="J86" s="55">
        <v>0</v>
      </c>
      <c r="K86" s="39"/>
    </row>
    <row r="87" spans="1:11" s="28" customFormat="1" ht="15" customHeight="1" x14ac:dyDescent="0.2">
      <c r="A87" s="75"/>
      <c r="B87" s="148" t="s">
        <v>92</v>
      </c>
      <c r="C87" s="149"/>
      <c r="D87" s="149"/>
      <c r="E87" s="149"/>
      <c r="F87" s="149"/>
      <c r="G87" s="150"/>
      <c r="H87" s="112">
        <f>+SUM(H76:H86)</f>
        <v>5866085</v>
      </c>
      <c r="I87" s="56">
        <f>+SUM(I76:I86)</f>
        <v>7668706</v>
      </c>
      <c r="J87" s="57">
        <f>+SUM(J76:J86)</f>
        <v>7534922.4100000011</v>
      </c>
      <c r="K87" s="39"/>
    </row>
    <row r="88" spans="1:11" s="28" customFormat="1" ht="15" customHeight="1" x14ac:dyDescent="0.2">
      <c r="A88" s="75"/>
      <c r="B88" s="155" t="s">
        <v>93</v>
      </c>
      <c r="C88" s="123" t="s">
        <v>13</v>
      </c>
      <c r="D88" s="124" t="s">
        <v>14</v>
      </c>
      <c r="E88" s="124" t="s">
        <v>14</v>
      </c>
      <c r="F88" s="124" t="s">
        <v>14</v>
      </c>
      <c r="G88" s="77" t="s">
        <v>58</v>
      </c>
      <c r="H88" s="113">
        <v>9022836</v>
      </c>
      <c r="I88" s="114">
        <v>10609516</v>
      </c>
      <c r="J88" s="114">
        <v>10545808.65</v>
      </c>
      <c r="K88" s="39"/>
    </row>
    <row r="89" spans="1:11" s="28" customFormat="1" ht="15" customHeight="1" x14ac:dyDescent="0.2">
      <c r="A89" s="75"/>
      <c r="B89" s="156"/>
      <c r="C89" s="47" t="s">
        <v>16</v>
      </c>
      <c r="D89" s="43" t="s">
        <v>14</v>
      </c>
      <c r="E89" s="43" t="s">
        <v>14</v>
      </c>
      <c r="F89" s="43" t="s">
        <v>14</v>
      </c>
      <c r="G89" s="44" t="s">
        <v>59</v>
      </c>
      <c r="H89" s="120">
        <v>252647</v>
      </c>
      <c r="I89" s="46">
        <v>890452</v>
      </c>
      <c r="J89" s="46">
        <v>739150.42000000016</v>
      </c>
      <c r="K89" s="39"/>
    </row>
    <row r="90" spans="1:11" s="28" customFormat="1" ht="15" customHeight="1" x14ac:dyDescent="0.2">
      <c r="A90" s="75"/>
      <c r="B90" s="107"/>
      <c r="C90" s="47" t="s">
        <v>18</v>
      </c>
      <c r="D90" s="43" t="s">
        <v>14</v>
      </c>
      <c r="E90" s="43" t="s">
        <v>14</v>
      </c>
      <c r="F90" s="43" t="s">
        <v>14</v>
      </c>
      <c r="G90" s="44" t="s">
        <v>60</v>
      </c>
      <c r="H90" s="120">
        <v>0</v>
      </c>
      <c r="I90" s="46">
        <v>0</v>
      </c>
      <c r="J90" s="46">
        <v>0</v>
      </c>
      <c r="K90" s="39"/>
    </row>
    <row r="91" spans="1:11" s="28" customFormat="1" ht="15" customHeight="1" x14ac:dyDescent="0.2">
      <c r="A91" s="75"/>
      <c r="B91" s="107"/>
      <c r="C91" s="47" t="s">
        <v>20</v>
      </c>
      <c r="D91" s="43" t="s">
        <v>14</v>
      </c>
      <c r="E91" s="43" t="s">
        <v>14</v>
      </c>
      <c r="F91" s="43" t="s">
        <v>14</v>
      </c>
      <c r="G91" s="44" t="s">
        <v>25</v>
      </c>
      <c r="H91" s="120">
        <v>0</v>
      </c>
      <c r="I91" s="46">
        <v>99969</v>
      </c>
      <c r="J91" s="46">
        <v>95595.12</v>
      </c>
      <c r="K91" s="39"/>
    </row>
    <row r="92" spans="1:11" s="28" customFormat="1" ht="15" customHeight="1" x14ac:dyDescent="0.2">
      <c r="A92" s="75"/>
      <c r="B92" s="107"/>
      <c r="C92" s="47" t="s">
        <v>22</v>
      </c>
      <c r="D92" s="43" t="s">
        <v>14</v>
      </c>
      <c r="E92" s="43" t="s">
        <v>14</v>
      </c>
      <c r="F92" s="43" t="s">
        <v>14</v>
      </c>
      <c r="G92" s="44" t="s">
        <v>61</v>
      </c>
      <c r="H92" s="120">
        <v>0</v>
      </c>
      <c r="I92" s="46">
        <v>0</v>
      </c>
      <c r="J92" s="46">
        <v>0</v>
      </c>
      <c r="K92" s="39"/>
    </row>
    <row r="93" spans="1:11" s="28" customFormat="1" ht="15" customHeight="1" x14ac:dyDescent="0.2">
      <c r="A93" s="75"/>
      <c r="B93" s="107"/>
      <c r="C93" s="47" t="s">
        <v>24</v>
      </c>
      <c r="D93" s="43" t="s">
        <v>14</v>
      </c>
      <c r="E93" s="43" t="s">
        <v>14</v>
      </c>
      <c r="F93" s="43" t="s">
        <v>14</v>
      </c>
      <c r="G93" s="44" t="s">
        <v>62</v>
      </c>
      <c r="H93" s="120">
        <v>12700</v>
      </c>
      <c r="I93" s="46">
        <v>13428</v>
      </c>
      <c r="J93" s="46">
        <v>12566.9</v>
      </c>
      <c r="K93" s="39"/>
    </row>
    <row r="94" spans="1:11" s="28" customFormat="1" ht="15" customHeight="1" x14ac:dyDescent="0.2">
      <c r="A94" s="75"/>
      <c r="B94" s="107"/>
      <c r="C94" s="47" t="s">
        <v>28</v>
      </c>
      <c r="D94" s="43" t="s">
        <v>14</v>
      </c>
      <c r="E94" s="43" t="s">
        <v>14</v>
      </c>
      <c r="F94" s="43" t="s">
        <v>14</v>
      </c>
      <c r="G94" s="44" t="s">
        <v>63</v>
      </c>
      <c r="H94" s="120">
        <v>10300</v>
      </c>
      <c r="I94" s="46">
        <v>258806</v>
      </c>
      <c r="J94" s="46">
        <v>243352.29</v>
      </c>
      <c r="K94" s="39"/>
    </row>
    <row r="95" spans="1:11" s="28" customFormat="1" ht="15" customHeight="1" x14ac:dyDescent="0.2">
      <c r="A95" s="75"/>
      <c r="B95" s="107"/>
      <c r="C95" s="47" t="s">
        <v>30</v>
      </c>
      <c r="D95" s="43" t="s">
        <v>14</v>
      </c>
      <c r="E95" s="43" t="s">
        <v>14</v>
      </c>
      <c r="F95" s="43" t="s">
        <v>14</v>
      </c>
      <c r="G95" s="44" t="s">
        <v>35</v>
      </c>
      <c r="H95" s="120">
        <v>0</v>
      </c>
      <c r="I95" s="46">
        <v>0</v>
      </c>
      <c r="J95" s="46">
        <v>0</v>
      </c>
      <c r="K95" s="39"/>
    </row>
    <row r="96" spans="1:11" s="28" customFormat="1" ht="15" customHeight="1" x14ac:dyDescent="0.2">
      <c r="A96" s="75"/>
      <c r="B96" s="107"/>
      <c r="C96" s="47" t="s">
        <v>32</v>
      </c>
      <c r="D96" s="43" t="s">
        <v>14</v>
      </c>
      <c r="E96" s="43" t="s">
        <v>14</v>
      </c>
      <c r="F96" s="43" t="s">
        <v>14</v>
      </c>
      <c r="G96" s="44" t="s">
        <v>37</v>
      </c>
      <c r="H96" s="120">
        <v>0</v>
      </c>
      <c r="I96" s="46">
        <v>0</v>
      </c>
      <c r="J96" s="46">
        <v>0</v>
      </c>
      <c r="K96" s="39"/>
    </row>
    <row r="97" spans="1:11" s="28" customFormat="1" ht="15" customHeight="1" x14ac:dyDescent="0.2">
      <c r="A97" s="75"/>
      <c r="B97" s="107"/>
      <c r="C97" s="47" t="s">
        <v>34</v>
      </c>
      <c r="D97" s="43" t="s">
        <v>14</v>
      </c>
      <c r="E97" s="43" t="s">
        <v>14</v>
      </c>
      <c r="F97" s="43" t="s">
        <v>14</v>
      </c>
      <c r="G97" s="44" t="s">
        <v>39</v>
      </c>
      <c r="H97" s="120">
        <v>0</v>
      </c>
      <c r="I97" s="46">
        <v>0</v>
      </c>
      <c r="J97" s="46">
        <v>0</v>
      </c>
      <c r="K97" s="39"/>
    </row>
    <row r="98" spans="1:11" s="28" customFormat="1" ht="15" customHeight="1" x14ac:dyDescent="0.2">
      <c r="A98" s="75"/>
      <c r="B98" s="107"/>
      <c r="C98" s="51" t="s">
        <v>36</v>
      </c>
      <c r="D98" s="52" t="s">
        <v>14</v>
      </c>
      <c r="E98" s="52" t="s">
        <v>14</v>
      </c>
      <c r="F98" s="52" t="s">
        <v>14</v>
      </c>
      <c r="G98" s="53" t="s">
        <v>64</v>
      </c>
      <c r="H98" s="54">
        <v>0</v>
      </c>
      <c r="I98" s="55">
        <v>0</v>
      </c>
      <c r="J98" s="55">
        <v>0</v>
      </c>
      <c r="K98" s="39"/>
    </row>
    <row r="99" spans="1:11" s="28" customFormat="1" ht="15" customHeight="1" x14ac:dyDescent="0.2">
      <c r="A99" s="75"/>
      <c r="B99" s="148" t="s">
        <v>94</v>
      </c>
      <c r="C99" s="149"/>
      <c r="D99" s="149"/>
      <c r="E99" s="149"/>
      <c r="F99" s="149"/>
      <c r="G99" s="150"/>
      <c r="H99" s="112">
        <f>+SUM(H88:H98)</f>
        <v>9298483</v>
      </c>
      <c r="I99" s="56">
        <f>+SUM(I88:I98)</f>
        <v>11872171</v>
      </c>
      <c r="J99" s="57">
        <f>+SUM(J88:J98)</f>
        <v>11636473.379999999</v>
      </c>
      <c r="K99" s="39"/>
    </row>
    <row r="100" spans="1:11" s="28" customFormat="1" ht="15" customHeight="1" x14ac:dyDescent="0.2">
      <c r="A100" s="75"/>
      <c r="B100" s="155" t="s">
        <v>95</v>
      </c>
      <c r="C100" s="123" t="s">
        <v>13</v>
      </c>
      <c r="D100" s="124" t="s">
        <v>14</v>
      </c>
      <c r="E100" s="124" t="s">
        <v>14</v>
      </c>
      <c r="F100" s="124" t="s">
        <v>14</v>
      </c>
      <c r="G100" s="77" t="s">
        <v>58</v>
      </c>
      <c r="H100" s="113">
        <v>8308979</v>
      </c>
      <c r="I100" s="114">
        <v>9615396</v>
      </c>
      <c r="J100" s="114">
        <v>9606648.2599999979</v>
      </c>
      <c r="K100" s="39"/>
    </row>
    <row r="101" spans="1:11" s="28" customFormat="1" ht="15" customHeight="1" x14ac:dyDescent="0.2">
      <c r="A101" s="75"/>
      <c r="B101" s="156"/>
      <c r="C101" s="47" t="s">
        <v>16</v>
      </c>
      <c r="D101" s="43" t="s">
        <v>14</v>
      </c>
      <c r="E101" s="43" t="s">
        <v>14</v>
      </c>
      <c r="F101" s="43" t="s">
        <v>14</v>
      </c>
      <c r="G101" s="44" t="s">
        <v>59</v>
      </c>
      <c r="H101" s="120">
        <v>230962</v>
      </c>
      <c r="I101" s="46">
        <v>534211</v>
      </c>
      <c r="J101" s="46">
        <v>413974.82</v>
      </c>
      <c r="K101" s="39"/>
    </row>
    <row r="102" spans="1:11" s="28" customFormat="1" ht="15" customHeight="1" x14ac:dyDescent="0.2">
      <c r="A102" s="75"/>
      <c r="B102" s="107"/>
      <c r="C102" s="47" t="s">
        <v>18</v>
      </c>
      <c r="D102" s="43" t="s">
        <v>14</v>
      </c>
      <c r="E102" s="43" t="s">
        <v>14</v>
      </c>
      <c r="F102" s="43" t="s">
        <v>14</v>
      </c>
      <c r="G102" s="44" t="s">
        <v>60</v>
      </c>
      <c r="H102" s="120">
        <v>0</v>
      </c>
      <c r="I102" s="46">
        <v>0</v>
      </c>
      <c r="J102" s="46">
        <v>0</v>
      </c>
      <c r="K102" s="39"/>
    </row>
    <row r="103" spans="1:11" s="28" customFormat="1" ht="15" customHeight="1" x14ac:dyDescent="0.2">
      <c r="A103" s="75"/>
      <c r="B103" s="107"/>
      <c r="C103" s="47" t="s">
        <v>20</v>
      </c>
      <c r="D103" s="43" t="s">
        <v>14</v>
      </c>
      <c r="E103" s="43" t="s">
        <v>14</v>
      </c>
      <c r="F103" s="43" t="s">
        <v>14</v>
      </c>
      <c r="G103" s="44" t="s">
        <v>25</v>
      </c>
      <c r="H103" s="120">
        <v>0</v>
      </c>
      <c r="I103" s="46">
        <v>35487</v>
      </c>
      <c r="J103" s="46">
        <v>33208.17</v>
      </c>
      <c r="K103" s="39"/>
    </row>
    <row r="104" spans="1:11" s="28" customFormat="1" ht="15" customHeight="1" x14ac:dyDescent="0.2">
      <c r="A104" s="75"/>
      <c r="B104" s="107"/>
      <c r="C104" s="47" t="s">
        <v>22</v>
      </c>
      <c r="D104" s="43" t="s">
        <v>14</v>
      </c>
      <c r="E104" s="43" t="s">
        <v>14</v>
      </c>
      <c r="F104" s="43" t="s">
        <v>14</v>
      </c>
      <c r="G104" s="44" t="s">
        <v>61</v>
      </c>
      <c r="H104" s="120">
        <v>0</v>
      </c>
      <c r="I104" s="46">
        <v>0</v>
      </c>
      <c r="J104" s="46">
        <v>0</v>
      </c>
      <c r="K104" s="39"/>
    </row>
    <row r="105" spans="1:11" s="28" customFormat="1" ht="15" customHeight="1" x14ac:dyDescent="0.2">
      <c r="A105" s="75"/>
      <c r="B105" s="107"/>
      <c r="C105" s="47" t="s">
        <v>24</v>
      </c>
      <c r="D105" s="43" t="s">
        <v>14</v>
      </c>
      <c r="E105" s="43" t="s">
        <v>14</v>
      </c>
      <c r="F105" s="43" t="s">
        <v>14</v>
      </c>
      <c r="G105" s="44" t="s">
        <v>62</v>
      </c>
      <c r="H105" s="120">
        <v>10500</v>
      </c>
      <c r="I105" s="46">
        <v>11660</v>
      </c>
      <c r="J105" s="46">
        <v>9180.8100000000013</v>
      </c>
      <c r="K105" s="39"/>
    </row>
    <row r="106" spans="1:11" s="28" customFormat="1" ht="15" customHeight="1" x14ac:dyDescent="0.2">
      <c r="A106" s="75"/>
      <c r="B106" s="107"/>
      <c r="C106" s="47" t="s">
        <v>28</v>
      </c>
      <c r="D106" s="43" t="s">
        <v>14</v>
      </c>
      <c r="E106" s="43" t="s">
        <v>14</v>
      </c>
      <c r="F106" s="43" t="s">
        <v>14</v>
      </c>
      <c r="G106" s="44" t="s">
        <v>63</v>
      </c>
      <c r="H106" s="120">
        <v>4000</v>
      </c>
      <c r="I106" s="46">
        <v>196378</v>
      </c>
      <c r="J106" s="46">
        <v>192190.40999999997</v>
      </c>
      <c r="K106" s="39"/>
    </row>
    <row r="107" spans="1:11" s="28" customFormat="1" ht="15" customHeight="1" x14ac:dyDescent="0.2">
      <c r="A107" s="75"/>
      <c r="B107" s="107"/>
      <c r="C107" s="47" t="s">
        <v>30</v>
      </c>
      <c r="D107" s="43" t="s">
        <v>14</v>
      </c>
      <c r="E107" s="43" t="s">
        <v>14</v>
      </c>
      <c r="F107" s="43" t="s">
        <v>14</v>
      </c>
      <c r="G107" s="44" t="s">
        <v>35</v>
      </c>
      <c r="H107" s="120">
        <v>0</v>
      </c>
      <c r="I107" s="46">
        <v>0</v>
      </c>
      <c r="J107" s="46">
        <v>0</v>
      </c>
      <c r="K107" s="39"/>
    </row>
    <row r="108" spans="1:11" s="28" customFormat="1" ht="15" customHeight="1" x14ac:dyDescent="0.2">
      <c r="A108" s="75"/>
      <c r="B108" s="107"/>
      <c r="C108" s="47" t="s">
        <v>32</v>
      </c>
      <c r="D108" s="43" t="s">
        <v>14</v>
      </c>
      <c r="E108" s="43" t="s">
        <v>14</v>
      </c>
      <c r="F108" s="43" t="s">
        <v>14</v>
      </c>
      <c r="G108" s="44" t="s">
        <v>37</v>
      </c>
      <c r="H108" s="120">
        <v>0</v>
      </c>
      <c r="I108" s="46">
        <v>0</v>
      </c>
      <c r="J108" s="46">
        <v>0</v>
      </c>
      <c r="K108" s="39"/>
    </row>
    <row r="109" spans="1:11" s="28" customFormat="1" ht="15" customHeight="1" x14ac:dyDescent="0.2">
      <c r="A109" s="75"/>
      <c r="B109" s="107"/>
      <c r="C109" s="47" t="s">
        <v>34</v>
      </c>
      <c r="D109" s="43" t="s">
        <v>14</v>
      </c>
      <c r="E109" s="43" t="s">
        <v>14</v>
      </c>
      <c r="F109" s="43" t="s">
        <v>14</v>
      </c>
      <c r="G109" s="44" t="s">
        <v>39</v>
      </c>
      <c r="H109" s="120">
        <v>0</v>
      </c>
      <c r="I109" s="46">
        <v>0</v>
      </c>
      <c r="J109" s="46">
        <v>0</v>
      </c>
      <c r="K109" s="39"/>
    </row>
    <row r="110" spans="1:11" s="28" customFormat="1" ht="15" customHeight="1" x14ac:dyDescent="0.2">
      <c r="A110" s="75"/>
      <c r="B110" s="107"/>
      <c r="C110" s="51" t="s">
        <v>36</v>
      </c>
      <c r="D110" s="52" t="s">
        <v>14</v>
      </c>
      <c r="E110" s="52" t="s">
        <v>14</v>
      </c>
      <c r="F110" s="52" t="s">
        <v>14</v>
      </c>
      <c r="G110" s="53" t="s">
        <v>64</v>
      </c>
      <c r="H110" s="54">
        <v>0</v>
      </c>
      <c r="I110" s="55">
        <v>0</v>
      </c>
      <c r="J110" s="55">
        <v>0</v>
      </c>
      <c r="K110" s="39"/>
    </row>
    <row r="111" spans="1:11" s="28" customFormat="1" ht="15" customHeight="1" x14ac:dyDescent="0.2">
      <c r="A111" s="75"/>
      <c r="B111" s="148" t="s">
        <v>96</v>
      </c>
      <c r="C111" s="149"/>
      <c r="D111" s="149"/>
      <c r="E111" s="149"/>
      <c r="F111" s="149"/>
      <c r="G111" s="150"/>
      <c r="H111" s="112">
        <f>+SUM(H100:H110)</f>
        <v>8554441</v>
      </c>
      <c r="I111" s="56">
        <f>+SUM(I100:I110)</f>
        <v>10393132</v>
      </c>
      <c r="J111" s="57">
        <f>+SUM(J100:J110)</f>
        <v>10255202.469999999</v>
      </c>
      <c r="K111" s="39"/>
    </row>
    <row r="112" spans="1:11" s="28" customFormat="1" ht="15" customHeight="1" x14ac:dyDescent="0.2">
      <c r="A112" s="75"/>
      <c r="B112" s="155" t="s">
        <v>97</v>
      </c>
      <c r="C112" s="123" t="s">
        <v>13</v>
      </c>
      <c r="D112" s="124" t="s">
        <v>14</v>
      </c>
      <c r="E112" s="124" t="s">
        <v>14</v>
      </c>
      <c r="F112" s="124" t="s">
        <v>14</v>
      </c>
      <c r="G112" s="77" t="s">
        <v>58</v>
      </c>
      <c r="H112" s="113">
        <v>10601727</v>
      </c>
      <c r="I112" s="114">
        <v>12297270</v>
      </c>
      <c r="J112" s="114">
        <v>12236596.930000002</v>
      </c>
      <c r="K112" s="39"/>
    </row>
    <row r="113" spans="1:11" s="28" customFormat="1" ht="15" customHeight="1" x14ac:dyDescent="0.2">
      <c r="A113" s="75"/>
      <c r="B113" s="156"/>
      <c r="C113" s="47" t="s">
        <v>16</v>
      </c>
      <c r="D113" s="43" t="s">
        <v>14</v>
      </c>
      <c r="E113" s="43" t="s">
        <v>14</v>
      </c>
      <c r="F113" s="43" t="s">
        <v>14</v>
      </c>
      <c r="G113" s="44" t="s">
        <v>59</v>
      </c>
      <c r="H113" s="120">
        <v>283335</v>
      </c>
      <c r="I113" s="46">
        <v>796222</v>
      </c>
      <c r="J113" s="46">
        <v>692824.05</v>
      </c>
      <c r="K113" s="39"/>
    </row>
    <row r="114" spans="1:11" s="28" customFormat="1" ht="15" customHeight="1" x14ac:dyDescent="0.2">
      <c r="A114" s="75"/>
      <c r="B114" s="107"/>
      <c r="C114" s="47" t="s">
        <v>18</v>
      </c>
      <c r="D114" s="43" t="s">
        <v>14</v>
      </c>
      <c r="E114" s="43" t="s">
        <v>14</v>
      </c>
      <c r="F114" s="43" t="s">
        <v>14</v>
      </c>
      <c r="G114" s="44" t="s">
        <v>60</v>
      </c>
      <c r="H114" s="120">
        <v>0</v>
      </c>
      <c r="I114" s="46">
        <v>0</v>
      </c>
      <c r="J114" s="46">
        <v>0</v>
      </c>
      <c r="K114" s="39"/>
    </row>
    <row r="115" spans="1:11" s="28" customFormat="1" ht="15" customHeight="1" x14ac:dyDescent="0.2">
      <c r="A115" s="75"/>
      <c r="B115" s="107"/>
      <c r="C115" s="47" t="s">
        <v>20</v>
      </c>
      <c r="D115" s="43" t="s">
        <v>14</v>
      </c>
      <c r="E115" s="43" t="s">
        <v>14</v>
      </c>
      <c r="F115" s="43" t="s">
        <v>14</v>
      </c>
      <c r="G115" s="44" t="s">
        <v>25</v>
      </c>
      <c r="H115" s="120">
        <v>0</v>
      </c>
      <c r="I115" s="46">
        <v>72895</v>
      </c>
      <c r="J115" s="46">
        <v>66912.679999999993</v>
      </c>
      <c r="K115" s="39"/>
    </row>
    <row r="116" spans="1:11" s="28" customFormat="1" ht="15" customHeight="1" x14ac:dyDescent="0.2">
      <c r="A116" s="75"/>
      <c r="B116" s="107"/>
      <c r="C116" s="47" t="s">
        <v>22</v>
      </c>
      <c r="D116" s="43" t="s">
        <v>14</v>
      </c>
      <c r="E116" s="43" t="s">
        <v>14</v>
      </c>
      <c r="F116" s="43" t="s">
        <v>14</v>
      </c>
      <c r="G116" s="44" t="s">
        <v>61</v>
      </c>
      <c r="H116" s="120">
        <v>0</v>
      </c>
      <c r="I116" s="46">
        <v>0</v>
      </c>
      <c r="J116" s="46">
        <v>0</v>
      </c>
      <c r="K116" s="39"/>
    </row>
    <row r="117" spans="1:11" s="28" customFormat="1" ht="15" customHeight="1" x14ac:dyDescent="0.2">
      <c r="A117" s="75"/>
      <c r="B117" s="107"/>
      <c r="C117" s="47" t="s">
        <v>24</v>
      </c>
      <c r="D117" s="43" t="s">
        <v>14</v>
      </c>
      <c r="E117" s="43" t="s">
        <v>14</v>
      </c>
      <c r="F117" s="43" t="s">
        <v>14</v>
      </c>
      <c r="G117" s="44" t="s">
        <v>62</v>
      </c>
      <c r="H117" s="120">
        <v>14000</v>
      </c>
      <c r="I117" s="46">
        <v>14000</v>
      </c>
      <c r="J117" s="46">
        <v>13531.46</v>
      </c>
      <c r="K117" s="39"/>
    </row>
    <row r="118" spans="1:11" s="28" customFormat="1" ht="15" customHeight="1" x14ac:dyDescent="0.2">
      <c r="A118" s="75"/>
      <c r="B118" s="107"/>
      <c r="C118" s="47" t="s">
        <v>28</v>
      </c>
      <c r="D118" s="43" t="s">
        <v>14</v>
      </c>
      <c r="E118" s="43" t="s">
        <v>14</v>
      </c>
      <c r="F118" s="43" t="s">
        <v>14</v>
      </c>
      <c r="G118" s="44" t="s">
        <v>63</v>
      </c>
      <c r="H118" s="120">
        <v>0</v>
      </c>
      <c r="I118" s="46">
        <v>336710</v>
      </c>
      <c r="J118" s="46">
        <v>334462.88</v>
      </c>
      <c r="K118" s="39"/>
    </row>
    <row r="119" spans="1:11" s="28" customFormat="1" ht="15" customHeight="1" x14ac:dyDescent="0.2">
      <c r="A119" s="75"/>
      <c r="B119" s="107"/>
      <c r="C119" s="47" t="s">
        <v>30</v>
      </c>
      <c r="D119" s="43" t="s">
        <v>14</v>
      </c>
      <c r="E119" s="43" t="s">
        <v>14</v>
      </c>
      <c r="F119" s="43" t="s">
        <v>14</v>
      </c>
      <c r="G119" s="44" t="s">
        <v>35</v>
      </c>
      <c r="H119" s="120">
        <v>0</v>
      </c>
      <c r="I119" s="46">
        <v>0</v>
      </c>
      <c r="J119" s="46">
        <v>0</v>
      </c>
      <c r="K119" s="39"/>
    </row>
    <row r="120" spans="1:11" s="28" customFormat="1" ht="15" customHeight="1" x14ac:dyDescent="0.2">
      <c r="A120" s="75"/>
      <c r="B120" s="107"/>
      <c r="C120" s="47" t="s">
        <v>32</v>
      </c>
      <c r="D120" s="43" t="s">
        <v>14</v>
      </c>
      <c r="E120" s="43" t="s">
        <v>14</v>
      </c>
      <c r="F120" s="43" t="s">
        <v>14</v>
      </c>
      <c r="G120" s="44" t="s">
        <v>37</v>
      </c>
      <c r="H120" s="120">
        <v>0</v>
      </c>
      <c r="I120" s="46">
        <v>0</v>
      </c>
      <c r="J120" s="46">
        <v>0</v>
      </c>
      <c r="K120" s="39"/>
    </row>
    <row r="121" spans="1:11" s="28" customFormat="1" ht="15" customHeight="1" x14ac:dyDescent="0.2">
      <c r="A121" s="75"/>
      <c r="B121" s="107"/>
      <c r="C121" s="47" t="s">
        <v>34</v>
      </c>
      <c r="D121" s="43" t="s">
        <v>14</v>
      </c>
      <c r="E121" s="43" t="s">
        <v>14</v>
      </c>
      <c r="F121" s="43" t="s">
        <v>14</v>
      </c>
      <c r="G121" s="44" t="s">
        <v>39</v>
      </c>
      <c r="H121" s="120">
        <v>0</v>
      </c>
      <c r="I121" s="46">
        <v>0</v>
      </c>
      <c r="J121" s="46">
        <v>0</v>
      </c>
      <c r="K121" s="39"/>
    </row>
    <row r="122" spans="1:11" s="28" customFormat="1" ht="15" customHeight="1" x14ac:dyDescent="0.2">
      <c r="A122" s="75"/>
      <c r="B122" s="107"/>
      <c r="C122" s="51" t="s">
        <v>36</v>
      </c>
      <c r="D122" s="52" t="s">
        <v>14</v>
      </c>
      <c r="E122" s="52" t="s">
        <v>14</v>
      </c>
      <c r="F122" s="52" t="s">
        <v>14</v>
      </c>
      <c r="G122" s="53" t="s">
        <v>64</v>
      </c>
      <c r="H122" s="54">
        <v>0</v>
      </c>
      <c r="I122" s="55">
        <v>0</v>
      </c>
      <c r="J122" s="55">
        <v>0</v>
      </c>
      <c r="K122" s="39"/>
    </row>
    <row r="123" spans="1:11" s="28" customFormat="1" ht="15" customHeight="1" x14ac:dyDescent="0.2">
      <c r="A123" s="75"/>
      <c r="B123" s="148" t="s">
        <v>98</v>
      </c>
      <c r="C123" s="149"/>
      <c r="D123" s="149"/>
      <c r="E123" s="149"/>
      <c r="F123" s="149"/>
      <c r="G123" s="150"/>
      <c r="H123" s="112">
        <f>+SUM(H112:H122)</f>
        <v>10899062</v>
      </c>
      <c r="I123" s="56">
        <f>+SUM(I112:I122)</f>
        <v>13517097</v>
      </c>
      <c r="J123" s="57">
        <f>+SUM(J112:J122)</f>
        <v>13344328.000000004</v>
      </c>
      <c r="K123" s="39"/>
    </row>
    <row r="124" spans="1:11" s="28" customFormat="1" ht="15" customHeight="1" x14ac:dyDescent="0.2">
      <c r="A124" s="75"/>
      <c r="B124" s="155" t="s">
        <v>99</v>
      </c>
      <c r="C124" s="123" t="s">
        <v>13</v>
      </c>
      <c r="D124" s="124" t="s">
        <v>14</v>
      </c>
      <c r="E124" s="124" t="s">
        <v>14</v>
      </c>
      <c r="F124" s="124" t="s">
        <v>14</v>
      </c>
      <c r="G124" s="77" t="s">
        <v>58</v>
      </c>
      <c r="H124" s="113">
        <v>8179377</v>
      </c>
      <c r="I124" s="114">
        <v>9816023</v>
      </c>
      <c r="J124" s="114">
        <v>9756930.5100000016</v>
      </c>
      <c r="K124" s="39"/>
    </row>
    <row r="125" spans="1:11" s="28" customFormat="1" ht="15" customHeight="1" x14ac:dyDescent="0.2">
      <c r="A125" s="75"/>
      <c r="B125" s="156"/>
      <c r="C125" s="47" t="s">
        <v>16</v>
      </c>
      <c r="D125" s="43" t="s">
        <v>14</v>
      </c>
      <c r="E125" s="43" t="s">
        <v>14</v>
      </c>
      <c r="F125" s="43" t="s">
        <v>14</v>
      </c>
      <c r="G125" s="44" t="s">
        <v>59</v>
      </c>
      <c r="H125" s="120">
        <v>221557</v>
      </c>
      <c r="I125" s="46">
        <v>806418</v>
      </c>
      <c r="J125" s="46">
        <v>587876.93000000017</v>
      </c>
      <c r="K125" s="39"/>
    </row>
    <row r="126" spans="1:11" s="28" customFormat="1" ht="15" customHeight="1" x14ac:dyDescent="0.2">
      <c r="A126" s="75"/>
      <c r="B126" s="107"/>
      <c r="C126" s="47" t="s">
        <v>18</v>
      </c>
      <c r="D126" s="43" t="s">
        <v>14</v>
      </c>
      <c r="E126" s="43" t="s">
        <v>14</v>
      </c>
      <c r="F126" s="43" t="s">
        <v>14</v>
      </c>
      <c r="G126" s="44" t="s">
        <v>60</v>
      </c>
      <c r="H126" s="120">
        <v>0</v>
      </c>
      <c r="I126" s="46">
        <v>0</v>
      </c>
      <c r="J126" s="46">
        <v>0</v>
      </c>
      <c r="K126" s="39"/>
    </row>
    <row r="127" spans="1:11" s="28" customFormat="1" ht="15" customHeight="1" x14ac:dyDescent="0.2">
      <c r="A127" s="75"/>
      <c r="B127" s="107"/>
      <c r="C127" s="47" t="s">
        <v>20</v>
      </c>
      <c r="D127" s="43" t="s">
        <v>14</v>
      </c>
      <c r="E127" s="43" t="s">
        <v>14</v>
      </c>
      <c r="F127" s="43" t="s">
        <v>14</v>
      </c>
      <c r="G127" s="44" t="s">
        <v>25</v>
      </c>
      <c r="H127" s="120">
        <v>0</v>
      </c>
      <c r="I127" s="46">
        <v>43135</v>
      </c>
      <c r="J127" s="46">
        <v>40039.03</v>
      </c>
      <c r="K127" s="39"/>
    </row>
    <row r="128" spans="1:11" s="28" customFormat="1" ht="15" customHeight="1" x14ac:dyDescent="0.2">
      <c r="A128" s="75"/>
      <c r="B128" s="107"/>
      <c r="C128" s="47" t="s">
        <v>22</v>
      </c>
      <c r="D128" s="43" t="s">
        <v>14</v>
      </c>
      <c r="E128" s="43" t="s">
        <v>14</v>
      </c>
      <c r="F128" s="43" t="s">
        <v>14</v>
      </c>
      <c r="G128" s="44" t="s">
        <v>61</v>
      </c>
      <c r="H128" s="120">
        <v>0</v>
      </c>
      <c r="I128" s="46">
        <v>0</v>
      </c>
      <c r="J128" s="46">
        <v>0</v>
      </c>
      <c r="K128" s="39"/>
    </row>
    <row r="129" spans="1:11" s="28" customFormat="1" ht="15" customHeight="1" x14ac:dyDescent="0.2">
      <c r="A129" s="75"/>
      <c r="B129" s="107"/>
      <c r="C129" s="47" t="s">
        <v>24</v>
      </c>
      <c r="D129" s="43" t="s">
        <v>14</v>
      </c>
      <c r="E129" s="43" t="s">
        <v>14</v>
      </c>
      <c r="F129" s="43" t="s">
        <v>14</v>
      </c>
      <c r="G129" s="44" t="s">
        <v>62</v>
      </c>
      <c r="H129" s="120">
        <v>15000</v>
      </c>
      <c r="I129" s="46">
        <v>15000</v>
      </c>
      <c r="J129" s="46">
        <v>13816.11</v>
      </c>
      <c r="K129" s="39"/>
    </row>
    <row r="130" spans="1:11" s="28" customFormat="1" ht="15" customHeight="1" x14ac:dyDescent="0.2">
      <c r="A130" s="75"/>
      <c r="B130" s="107"/>
      <c r="C130" s="47" t="s">
        <v>28</v>
      </c>
      <c r="D130" s="43" t="s">
        <v>14</v>
      </c>
      <c r="E130" s="43" t="s">
        <v>14</v>
      </c>
      <c r="F130" s="43" t="s">
        <v>14</v>
      </c>
      <c r="G130" s="44" t="s">
        <v>63</v>
      </c>
      <c r="H130" s="120">
        <v>0</v>
      </c>
      <c r="I130" s="46">
        <v>216458</v>
      </c>
      <c r="J130" s="46">
        <v>215496.94999999998</v>
      </c>
      <c r="K130" s="39"/>
    </row>
    <row r="131" spans="1:11" s="28" customFormat="1" ht="15" customHeight="1" x14ac:dyDescent="0.2">
      <c r="A131" s="75"/>
      <c r="B131" s="107"/>
      <c r="C131" s="47" t="s">
        <v>30</v>
      </c>
      <c r="D131" s="43" t="s">
        <v>14</v>
      </c>
      <c r="E131" s="43" t="s">
        <v>14</v>
      </c>
      <c r="F131" s="43" t="s">
        <v>14</v>
      </c>
      <c r="G131" s="44" t="s">
        <v>35</v>
      </c>
      <c r="H131" s="120">
        <v>0</v>
      </c>
      <c r="I131" s="46">
        <v>0</v>
      </c>
      <c r="J131" s="46">
        <v>0</v>
      </c>
      <c r="K131" s="39"/>
    </row>
    <row r="132" spans="1:11" s="28" customFormat="1" ht="15" customHeight="1" x14ac:dyDescent="0.2">
      <c r="A132" s="75"/>
      <c r="B132" s="107"/>
      <c r="C132" s="47" t="s">
        <v>32</v>
      </c>
      <c r="D132" s="43" t="s">
        <v>14</v>
      </c>
      <c r="E132" s="43" t="s">
        <v>14</v>
      </c>
      <c r="F132" s="43" t="s">
        <v>14</v>
      </c>
      <c r="G132" s="44" t="s">
        <v>37</v>
      </c>
      <c r="H132" s="120">
        <v>0</v>
      </c>
      <c r="I132" s="46">
        <v>0</v>
      </c>
      <c r="J132" s="46">
        <v>0</v>
      </c>
      <c r="K132" s="39"/>
    </row>
    <row r="133" spans="1:11" s="28" customFormat="1" ht="15" customHeight="1" x14ac:dyDescent="0.2">
      <c r="A133" s="75"/>
      <c r="B133" s="107"/>
      <c r="C133" s="47" t="s">
        <v>34</v>
      </c>
      <c r="D133" s="43" t="s">
        <v>14</v>
      </c>
      <c r="E133" s="43" t="s">
        <v>14</v>
      </c>
      <c r="F133" s="43" t="s">
        <v>14</v>
      </c>
      <c r="G133" s="44" t="s">
        <v>39</v>
      </c>
      <c r="H133" s="120">
        <v>0</v>
      </c>
      <c r="I133" s="46">
        <v>0</v>
      </c>
      <c r="J133" s="46">
        <v>0</v>
      </c>
      <c r="K133" s="39"/>
    </row>
    <row r="134" spans="1:11" s="28" customFormat="1" ht="15" customHeight="1" x14ac:dyDescent="0.2">
      <c r="A134" s="75"/>
      <c r="B134" s="107"/>
      <c r="C134" s="51" t="s">
        <v>36</v>
      </c>
      <c r="D134" s="52" t="s">
        <v>14</v>
      </c>
      <c r="E134" s="52" t="s">
        <v>14</v>
      </c>
      <c r="F134" s="52" t="s">
        <v>14</v>
      </c>
      <c r="G134" s="53" t="s">
        <v>64</v>
      </c>
      <c r="H134" s="54">
        <v>0</v>
      </c>
      <c r="I134" s="55">
        <v>0</v>
      </c>
      <c r="J134" s="55">
        <v>0</v>
      </c>
      <c r="K134" s="39"/>
    </row>
    <row r="135" spans="1:11" s="28" customFormat="1" ht="15" customHeight="1" x14ac:dyDescent="0.2">
      <c r="A135" s="75"/>
      <c r="B135" s="148" t="s">
        <v>100</v>
      </c>
      <c r="C135" s="149"/>
      <c r="D135" s="149"/>
      <c r="E135" s="149"/>
      <c r="F135" s="149"/>
      <c r="G135" s="150"/>
      <c r="H135" s="112">
        <f>+SUM(H124:H134)</f>
        <v>8415934</v>
      </c>
      <c r="I135" s="56">
        <f>+SUM(I124:I134)</f>
        <v>10897034</v>
      </c>
      <c r="J135" s="57">
        <f>+SUM(J124:J134)</f>
        <v>10614159.529999999</v>
      </c>
      <c r="K135" s="39"/>
    </row>
    <row r="136" spans="1:11" s="28" customFormat="1" ht="15" customHeight="1" x14ac:dyDescent="0.2">
      <c r="A136" s="75"/>
      <c r="B136" s="155" t="s">
        <v>101</v>
      </c>
      <c r="C136" s="123" t="s">
        <v>13</v>
      </c>
      <c r="D136" s="124" t="s">
        <v>14</v>
      </c>
      <c r="E136" s="124" t="s">
        <v>14</v>
      </c>
      <c r="F136" s="124" t="s">
        <v>14</v>
      </c>
      <c r="G136" s="77" t="s">
        <v>58</v>
      </c>
      <c r="H136" s="113">
        <v>9651637</v>
      </c>
      <c r="I136" s="114">
        <v>10471310</v>
      </c>
      <c r="J136" s="114">
        <v>10443862.020000001</v>
      </c>
      <c r="K136" s="39"/>
    </row>
    <row r="137" spans="1:11" s="28" customFormat="1" ht="15" customHeight="1" x14ac:dyDescent="0.2">
      <c r="A137" s="75"/>
      <c r="B137" s="156"/>
      <c r="C137" s="47" t="s">
        <v>16</v>
      </c>
      <c r="D137" s="43" t="s">
        <v>14</v>
      </c>
      <c r="E137" s="43" t="s">
        <v>14</v>
      </c>
      <c r="F137" s="43" t="s">
        <v>14</v>
      </c>
      <c r="G137" s="44" t="s">
        <v>59</v>
      </c>
      <c r="H137" s="120">
        <v>322969</v>
      </c>
      <c r="I137" s="46">
        <v>910588</v>
      </c>
      <c r="J137" s="46">
        <v>719682.07000000007</v>
      </c>
      <c r="K137" s="39"/>
    </row>
    <row r="138" spans="1:11" s="28" customFormat="1" ht="15" customHeight="1" x14ac:dyDescent="0.2">
      <c r="A138" s="75"/>
      <c r="B138" s="107"/>
      <c r="C138" s="47" t="s">
        <v>18</v>
      </c>
      <c r="D138" s="43" t="s">
        <v>14</v>
      </c>
      <c r="E138" s="43" t="s">
        <v>14</v>
      </c>
      <c r="F138" s="43" t="s">
        <v>14</v>
      </c>
      <c r="G138" s="44" t="s">
        <v>60</v>
      </c>
      <c r="H138" s="120">
        <v>0</v>
      </c>
      <c r="I138" s="46">
        <v>0</v>
      </c>
      <c r="J138" s="46">
        <v>0</v>
      </c>
      <c r="K138" s="39"/>
    </row>
    <row r="139" spans="1:11" s="28" customFormat="1" ht="15" customHeight="1" x14ac:dyDescent="0.2">
      <c r="A139" s="75"/>
      <c r="B139" s="107"/>
      <c r="C139" s="47" t="s">
        <v>20</v>
      </c>
      <c r="D139" s="43" t="s">
        <v>14</v>
      </c>
      <c r="E139" s="43" t="s">
        <v>14</v>
      </c>
      <c r="F139" s="43" t="s">
        <v>14</v>
      </c>
      <c r="G139" s="44" t="s">
        <v>25</v>
      </c>
      <c r="H139" s="120">
        <v>0</v>
      </c>
      <c r="I139" s="46">
        <v>149342</v>
      </c>
      <c r="J139" s="46">
        <v>139035.35</v>
      </c>
      <c r="K139" s="39"/>
    </row>
    <row r="140" spans="1:11" s="28" customFormat="1" ht="15" customHeight="1" x14ac:dyDescent="0.2">
      <c r="A140" s="75"/>
      <c r="B140" s="107"/>
      <c r="C140" s="47" t="s">
        <v>22</v>
      </c>
      <c r="D140" s="43" t="s">
        <v>14</v>
      </c>
      <c r="E140" s="43" t="s">
        <v>14</v>
      </c>
      <c r="F140" s="43" t="s">
        <v>14</v>
      </c>
      <c r="G140" s="44" t="s">
        <v>61</v>
      </c>
      <c r="H140" s="120">
        <v>0</v>
      </c>
      <c r="I140" s="46">
        <v>0</v>
      </c>
      <c r="J140" s="46">
        <v>0</v>
      </c>
      <c r="K140" s="39"/>
    </row>
    <row r="141" spans="1:11" s="28" customFormat="1" ht="15" customHeight="1" x14ac:dyDescent="0.2">
      <c r="A141" s="75"/>
      <c r="B141" s="107"/>
      <c r="C141" s="47" t="s">
        <v>24</v>
      </c>
      <c r="D141" s="43" t="s">
        <v>14</v>
      </c>
      <c r="E141" s="43" t="s">
        <v>14</v>
      </c>
      <c r="F141" s="43" t="s">
        <v>14</v>
      </c>
      <c r="G141" s="44" t="s">
        <v>62</v>
      </c>
      <c r="H141" s="120">
        <v>2000</v>
      </c>
      <c r="I141" s="46">
        <v>2000</v>
      </c>
      <c r="J141" s="46">
        <v>1991.76</v>
      </c>
      <c r="K141" s="39"/>
    </row>
    <row r="142" spans="1:11" s="28" customFormat="1" ht="15" customHeight="1" x14ac:dyDescent="0.2">
      <c r="A142" s="75"/>
      <c r="B142" s="107"/>
      <c r="C142" s="47" t="s">
        <v>28</v>
      </c>
      <c r="D142" s="43" t="s">
        <v>14</v>
      </c>
      <c r="E142" s="43" t="s">
        <v>14</v>
      </c>
      <c r="F142" s="43" t="s">
        <v>14</v>
      </c>
      <c r="G142" s="44" t="s">
        <v>63</v>
      </c>
      <c r="H142" s="120">
        <v>0</v>
      </c>
      <c r="I142" s="46">
        <v>237660</v>
      </c>
      <c r="J142" s="46">
        <v>227070.09</v>
      </c>
      <c r="K142" s="39"/>
    </row>
    <row r="143" spans="1:11" s="28" customFormat="1" ht="15" customHeight="1" x14ac:dyDescent="0.2">
      <c r="A143" s="75"/>
      <c r="B143" s="107"/>
      <c r="C143" s="47" t="s">
        <v>30</v>
      </c>
      <c r="D143" s="43" t="s">
        <v>14</v>
      </c>
      <c r="E143" s="43" t="s">
        <v>14</v>
      </c>
      <c r="F143" s="43" t="s">
        <v>14</v>
      </c>
      <c r="G143" s="44" t="s">
        <v>35</v>
      </c>
      <c r="H143" s="120">
        <v>0</v>
      </c>
      <c r="I143" s="46">
        <v>0</v>
      </c>
      <c r="J143" s="46">
        <v>0</v>
      </c>
      <c r="K143" s="39"/>
    </row>
    <row r="144" spans="1:11" s="28" customFormat="1" ht="15" customHeight="1" x14ac:dyDescent="0.2">
      <c r="A144" s="75"/>
      <c r="B144" s="107"/>
      <c r="C144" s="47" t="s">
        <v>32</v>
      </c>
      <c r="D144" s="43" t="s">
        <v>14</v>
      </c>
      <c r="E144" s="43" t="s">
        <v>14</v>
      </c>
      <c r="F144" s="43" t="s">
        <v>14</v>
      </c>
      <c r="G144" s="44" t="s">
        <v>37</v>
      </c>
      <c r="H144" s="120">
        <v>0</v>
      </c>
      <c r="I144" s="46">
        <v>0</v>
      </c>
      <c r="J144" s="46">
        <v>0</v>
      </c>
      <c r="K144" s="39"/>
    </row>
    <row r="145" spans="1:11" s="28" customFormat="1" ht="15" customHeight="1" x14ac:dyDescent="0.2">
      <c r="A145" s="75"/>
      <c r="B145" s="107"/>
      <c r="C145" s="47" t="s">
        <v>34</v>
      </c>
      <c r="D145" s="43" t="s">
        <v>14</v>
      </c>
      <c r="E145" s="43" t="s">
        <v>14</v>
      </c>
      <c r="F145" s="43" t="s">
        <v>14</v>
      </c>
      <c r="G145" s="44" t="s">
        <v>39</v>
      </c>
      <c r="H145" s="120">
        <v>0</v>
      </c>
      <c r="I145" s="46">
        <v>0</v>
      </c>
      <c r="J145" s="46">
        <v>0</v>
      </c>
      <c r="K145" s="39"/>
    </row>
    <row r="146" spans="1:11" s="28" customFormat="1" ht="15" customHeight="1" x14ac:dyDescent="0.2">
      <c r="A146" s="75"/>
      <c r="B146" s="107"/>
      <c r="C146" s="51" t="s">
        <v>36</v>
      </c>
      <c r="D146" s="52" t="s">
        <v>14</v>
      </c>
      <c r="E146" s="52" t="s">
        <v>14</v>
      </c>
      <c r="F146" s="52" t="s">
        <v>14</v>
      </c>
      <c r="G146" s="53" t="s">
        <v>64</v>
      </c>
      <c r="H146" s="54">
        <v>0</v>
      </c>
      <c r="I146" s="55">
        <v>0</v>
      </c>
      <c r="J146" s="55">
        <v>0</v>
      </c>
      <c r="K146" s="39"/>
    </row>
    <row r="147" spans="1:11" s="28" customFormat="1" ht="15" customHeight="1" x14ac:dyDescent="0.2">
      <c r="A147" s="75"/>
      <c r="B147" s="148" t="s">
        <v>102</v>
      </c>
      <c r="C147" s="149"/>
      <c r="D147" s="149"/>
      <c r="E147" s="149"/>
      <c r="F147" s="149"/>
      <c r="G147" s="150"/>
      <c r="H147" s="112">
        <f>+SUM(H136:H146)</f>
        <v>9976606</v>
      </c>
      <c r="I147" s="56">
        <f>+SUM(I136:I146)</f>
        <v>11770900</v>
      </c>
      <c r="J147" s="57">
        <f>+SUM(J136:J146)</f>
        <v>11531641.290000001</v>
      </c>
      <c r="K147" s="39"/>
    </row>
    <row r="148" spans="1:11" s="28" customFormat="1" ht="15" customHeight="1" x14ac:dyDescent="0.2">
      <c r="A148" s="75"/>
      <c r="B148" s="155" t="s">
        <v>103</v>
      </c>
      <c r="C148" s="123" t="s">
        <v>13</v>
      </c>
      <c r="D148" s="124" t="s">
        <v>14</v>
      </c>
      <c r="E148" s="124" t="s">
        <v>14</v>
      </c>
      <c r="F148" s="124" t="s">
        <v>14</v>
      </c>
      <c r="G148" s="77" t="s">
        <v>58</v>
      </c>
      <c r="H148" s="113">
        <v>8835425</v>
      </c>
      <c r="I148" s="114">
        <v>13522754</v>
      </c>
      <c r="J148" s="114">
        <v>13480292.119999999</v>
      </c>
      <c r="K148" s="39"/>
    </row>
    <row r="149" spans="1:11" s="28" customFormat="1" ht="15" customHeight="1" x14ac:dyDescent="0.2">
      <c r="A149" s="75"/>
      <c r="B149" s="156"/>
      <c r="C149" s="47" t="s">
        <v>16</v>
      </c>
      <c r="D149" s="43" t="s">
        <v>14</v>
      </c>
      <c r="E149" s="43" t="s">
        <v>14</v>
      </c>
      <c r="F149" s="43" t="s">
        <v>14</v>
      </c>
      <c r="G149" s="44" t="s">
        <v>59</v>
      </c>
      <c r="H149" s="120">
        <v>388550</v>
      </c>
      <c r="I149" s="46">
        <v>1094169</v>
      </c>
      <c r="J149" s="46">
        <v>808739.64999999991</v>
      </c>
      <c r="K149" s="39"/>
    </row>
    <row r="150" spans="1:11" s="28" customFormat="1" ht="15" customHeight="1" x14ac:dyDescent="0.2">
      <c r="A150" s="75"/>
      <c r="B150" s="107"/>
      <c r="C150" s="47" t="s">
        <v>18</v>
      </c>
      <c r="D150" s="43" t="s">
        <v>14</v>
      </c>
      <c r="E150" s="43" t="s">
        <v>14</v>
      </c>
      <c r="F150" s="43" t="s">
        <v>14</v>
      </c>
      <c r="G150" s="44" t="s">
        <v>60</v>
      </c>
      <c r="H150" s="120">
        <v>0</v>
      </c>
      <c r="I150" s="46">
        <v>0</v>
      </c>
      <c r="J150" s="46">
        <v>0</v>
      </c>
      <c r="K150" s="39"/>
    </row>
    <row r="151" spans="1:11" s="28" customFormat="1" ht="15" customHeight="1" x14ac:dyDescent="0.2">
      <c r="A151" s="75"/>
      <c r="B151" s="107"/>
      <c r="C151" s="47" t="s">
        <v>20</v>
      </c>
      <c r="D151" s="43" t="s">
        <v>14</v>
      </c>
      <c r="E151" s="43" t="s">
        <v>14</v>
      </c>
      <c r="F151" s="43" t="s">
        <v>14</v>
      </c>
      <c r="G151" s="44" t="s">
        <v>25</v>
      </c>
      <c r="H151" s="120">
        <v>0</v>
      </c>
      <c r="I151" s="46">
        <v>104568</v>
      </c>
      <c r="J151" s="46">
        <v>99980.790000000008</v>
      </c>
      <c r="K151" s="39"/>
    </row>
    <row r="152" spans="1:11" s="28" customFormat="1" ht="15" customHeight="1" x14ac:dyDescent="0.2">
      <c r="A152" s="75"/>
      <c r="B152" s="107"/>
      <c r="C152" s="47" t="s">
        <v>22</v>
      </c>
      <c r="D152" s="43" t="s">
        <v>14</v>
      </c>
      <c r="E152" s="43" t="s">
        <v>14</v>
      </c>
      <c r="F152" s="43" t="s">
        <v>14</v>
      </c>
      <c r="G152" s="44" t="s">
        <v>61</v>
      </c>
      <c r="H152" s="120">
        <v>0</v>
      </c>
      <c r="I152" s="46">
        <v>0</v>
      </c>
      <c r="J152" s="46">
        <v>0</v>
      </c>
      <c r="K152" s="39"/>
    </row>
    <row r="153" spans="1:11" s="28" customFormat="1" ht="15" customHeight="1" x14ac:dyDescent="0.2">
      <c r="A153" s="75"/>
      <c r="B153" s="107"/>
      <c r="C153" s="47" t="s">
        <v>24</v>
      </c>
      <c r="D153" s="43" t="s">
        <v>14</v>
      </c>
      <c r="E153" s="43" t="s">
        <v>14</v>
      </c>
      <c r="F153" s="43" t="s">
        <v>14</v>
      </c>
      <c r="G153" s="44" t="s">
        <v>62</v>
      </c>
      <c r="H153" s="120">
        <v>18740</v>
      </c>
      <c r="I153" s="46">
        <v>18634</v>
      </c>
      <c r="J153" s="46">
        <v>10932.36</v>
      </c>
      <c r="K153" s="39"/>
    </row>
    <row r="154" spans="1:11" s="28" customFormat="1" ht="15" customHeight="1" x14ac:dyDescent="0.2">
      <c r="A154" s="75"/>
      <c r="B154" s="107"/>
      <c r="C154" s="47" t="s">
        <v>28</v>
      </c>
      <c r="D154" s="43" t="s">
        <v>14</v>
      </c>
      <c r="E154" s="43" t="s">
        <v>14</v>
      </c>
      <c r="F154" s="43" t="s">
        <v>14</v>
      </c>
      <c r="G154" s="44" t="s">
        <v>63</v>
      </c>
      <c r="H154" s="120">
        <v>0</v>
      </c>
      <c r="I154" s="46">
        <v>227842</v>
      </c>
      <c r="J154" s="46">
        <v>215898.92</v>
      </c>
      <c r="K154" s="39"/>
    </row>
    <row r="155" spans="1:11" s="28" customFormat="1" ht="15" customHeight="1" x14ac:dyDescent="0.2">
      <c r="A155" s="75"/>
      <c r="B155" s="107"/>
      <c r="C155" s="47" t="s">
        <v>30</v>
      </c>
      <c r="D155" s="43" t="s">
        <v>14</v>
      </c>
      <c r="E155" s="43" t="s">
        <v>14</v>
      </c>
      <c r="F155" s="43" t="s">
        <v>14</v>
      </c>
      <c r="G155" s="44" t="s">
        <v>35</v>
      </c>
      <c r="H155" s="120">
        <v>0</v>
      </c>
      <c r="I155" s="46">
        <v>0</v>
      </c>
      <c r="J155" s="46">
        <v>0</v>
      </c>
      <c r="K155" s="39"/>
    </row>
    <row r="156" spans="1:11" s="28" customFormat="1" ht="15" customHeight="1" x14ac:dyDescent="0.2">
      <c r="A156" s="75"/>
      <c r="B156" s="107"/>
      <c r="C156" s="47" t="s">
        <v>32</v>
      </c>
      <c r="D156" s="43" t="s">
        <v>14</v>
      </c>
      <c r="E156" s="43" t="s">
        <v>14</v>
      </c>
      <c r="F156" s="43" t="s">
        <v>14</v>
      </c>
      <c r="G156" s="44" t="s">
        <v>37</v>
      </c>
      <c r="H156" s="120">
        <v>0</v>
      </c>
      <c r="I156" s="46">
        <v>0</v>
      </c>
      <c r="J156" s="46">
        <v>0</v>
      </c>
      <c r="K156" s="39"/>
    </row>
    <row r="157" spans="1:11" s="28" customFormat="1" ht="15" customHeight="1" x14ac:dyDescent="0.2">
      <c r="A157" s="75"/>
      <c r="B157" s="107"/>
      <c r="C157" s="47" t="s">
        <v>34</v>
      </c>
      <c r="D157" s="43" t="s">
        <v>14</v>
      </c>
      <c r="E157" s="43" t="s">
        <v>14</v>
      </c>
      <c r="F157" s="43" t="s">
        <v>14</v>
      </c>
      <c r="G157" s="44" t="s">
        <v>39</v>
      </c>
      <c r="H157" s="120">
        <v>0</v>
      </c>
      <c r="I157" s="46">
        <v>0</v>
      </c>
      <c r="J157" s="46">
        <v>0</v>
      </c>
      <c r="K157" s="39"/>
    </row>
    <row r="158" spans="1:11" s="28" customFormat="1" ht="15" customHeight="1" x14ac:dyDescent="0.2">
      <c r="A158" s="75"/>
      <c r="B158" s="107"/>
      <c r="C158" s="51" t="s">
        <v>36</v>
      </c>
      <c r="D158" s="52" t="s">
        <v>14</v>
      </c>
      <c r="E158" s="52" t="s">
        <v>14</v>
      </c>
      <c r="F158" s="52" t="s">
        <v>14</v>
      </c>
      <c r="G158" s="53" t="s">
        <v>64</v>
      </c>
      <c r="H158" s="54">
        <v>0</v>
      </c>
      <c r="I158" s="55">
        <v>0</v>
      </c>
      <c r="J158" s="55">
        <v>0</v>
      </c>
      <c r="K158" s="39"/>
    </row>
    <row r="159" spans="1:11" s="28" customFormat="1" ht="15" customHeight="1" x14ac:dyDescent="0.2">
      <c r="A159" s="75"/>
      <c r="B159" s="148" t="s">
        <v>104</v>
      </c>
      <c r="C159" s="149"/>
      <c r="D159" s="149"/>
      <c r="E159" s="149"/>
      <c r="F159" s="149"/>
      <c r="G159" s="150"/>
      <c r="H159" s="112">
        <f>+SUM(H148:H158)</f>
        <v>9242715</v>
      </c>
      <c r="I159" s="56">
        <f>+SUM(I148:I158)</f>
        <v>14967967</v>
      </c>
      <c r="J159" s="57">
        <f>+SUM(J148:J158)</f>
        <v>14615843.839999998</v>
      </c>
      <c r="K159" s="39"/>
    </row>
    <row r="160" spans="1:11" s="28" customFormat="1" ht="15" customHeight="1" x14ac:dyDescent="0.2">
      <c r="A160" s="75"/>
      <c r="B160" s="155" t="s">
        <v>105</v>
      </c>
      <c r="C160" s="123" t="s">
        <v>13</v>
      </c>
      <c r="D160" s="124" t="s">
        <v>14</v>
      </c>
      <c r="E160" s="124" t="s">
        <v>14</v>
      </c>
      <c r="F160" s="124" t="s">
        <v>14</v>
      </c>
      <c r="G160" s="77" t="s">
        <v>58</v>
      </c>
      <c r="H160" s="113">
        <v>2886297</v>
      </c>
      <c r="I160" s="114">
        <v>3155699</v>
      </c>
      <c r="J160" s="114">
        <v>3140424.37</v>
      </c>
      <c r="K160" s="39"/>
    </row>
    <row r="161" spans="1:11" s="28" customFormat="1" ht="15" customHeight="1" x14ac:dyDescent="0.2">
      <c r="A161" s="75"/>
      <c r="B161" s="156"/>
      <c r="C161" s="47" t="s">
        <v>16</v>
      </c>
      <c r="D161" s="43" t="s">
        <v>14</v>
      </c>
      <c r="E161" s="43" t="s">
        <v>14</v>
      </c>
      <c r="F161" s="43" t="s">
        <v>14</v>
      </c>
      <c r="G161" s="44" t="s">
        <v>59</v>
      </c>
      <c r="H161" s="120">
        <v>135072</v>
      </c>
      <c r="I161" s="46">
        <v>329170</v>
      </c>
      <c r="J161" s="46">
        <v>202042.27000000005</v>
      </c>
      <c r="K161" s="39"/>
    </row>
    <row r="162" spans="1:11" s="28" customFormat="1" ht="15" customHeight="1" x14ac:dyDescent="0.2">
      <c r="A162" s="75"/>
      <c r="B162" s="107"/>
      <c r="C162" s="47" t="s">
        <v>18</v>
      </c>
      <c r="D162" s="43" t="s">
        <v>14</v>
      </c>
      <c r="E162" s="43" t="s">
        <v>14</v>
      </c>
      <c r="F162" s="43" t="s">
        <v>14</v>
      </c>
      <c r="G162" s="44" t="s">
        <v>60</v>
      </c>
      <c r="H162" s="120">
        <v>0</v>
      </c>
      <c r="I162" s="46">
        <v>0</v>
      </c>
      <c r="J162" s="46">
        <v>0</v>
      </c>
      <c r="K162" s="39"/>
    </row>
    <row r="163" spans="1:11" s="28" customFormat="1" ht="15" customHeight="1" x14ac:dyDescent="0.2">
      <c r="A163" s="75"/>
      <c r="B163" s="107"/>
      <c r="C163" s="47" t="s">
        <v>20</v>
      </c>
      <c r="D163" s="43" t="s">
        <v>14</v>
      </c>
      <c r="E163" s="43" t="s">
        <v>14</v>
      </c>
      <c r="F163" s="43" t="s">
        <v>14</v>
      </c>
      <c r="G163" s="44" t="s">
        <v>25</v>
      </c>
      <c r="H163" s="120">
        <v>0</v>
      </c>
      <c r="I163" s="46">
        <v>5219</v>
      </c>
      <c r="J163" s="46">
        <v>4911.2099999999991</v>
      </c>
      <c r="K163" s="39"/>
    </row>
    <row r="164" spans="1:11" s="28" customFormat="1" ht="15" customHeight="1" x14ac:dyDescent="0.2">
      <c r="A164" s="75"/>
      <c r="B164" s="107"/>
      <c r="C164" s="47" t="s">
        <v>22</v>
      </c>
      <c r="D164" s="43" t="s">
        <v>14</v>
      </c>
      <c r="E164" s="43" t="s">
        <v>14</v>
      </c>
      <c r="F164" s="43" t="s">
        <v>14</v>
      </c>
      <c r="G164" s="44" t="s">
        <v>61</v>
      </c>
      <c r="H164" s="120">
        <v>0</v>
      </c>
      <c r="I164" s="46">
        <v>0</v>
      </c>
      <c r="J164" s="46">
        <v>0</v>
      </c>
      <c r="K164" s="39"/>
    </row>
    <row r="165" spans="1:11" s="28" customFormat="1" ht="15" customHeight="1" x14ac:dyDescent="0.2">
      <c r="A165" s="75"/>
      <c r="B165" s="107"/>
      <c r="C165" s="47" t="s">
        <v>24</v>
      </c>
      <c r="D165" s="43" t="s">
        <v>14</v>
      </c>
      <c r="E165" s="43" t="s">
        <v>14</v>
      </c>
      <c r="F165" s="43" t="s">
        <v>14</v>
      </c>
      <c r="G165" s="44" t="s">
        <v>62</v>
      </c>
      <c r="H165" s="120">
        <v>4000</v>
      </c>
      <c r="I165" s="46">
        <v>4000</v>
      </c>
      <c r="J165" s="46">
        <v>3999.02</v>
      </c>
      <c r="K165" s="39"/>
    </row>
    <row r="166" spans="1:11" s="28" customFormat="1" ht="15" customHeight="1" x14ac:dyDescent="0.2">
      <c r="A166" s="75"/>
      <c r="B166" s="107"/>
      <c r="C166" s="47" t="s">
        <v>28</v>
      </c>
      <c r="D166" s="43" t="s">
        <v>14</v>
      </c>
      <c r="E166" s="43" t="s">
        <v>14</v>
      </c>
      <c r="F166" s="43" t="s">
        <v>14</v>
      </c>
      <c r="G166" s="44" t="s">
        <v>63</v>
      </c>
      <c r="H166" s="120">
        <v>0</v>
      </c>
      <c r="I166" s="46">
        <v>50850</v>
      </c>
      <c r="J166" s="46">
        <v>48446.43</v>
      </c>
      <c r="K166" s="39"/>
    </row>
    <row r="167" spans="1:11" s="28" customFormat="1" ht="15" customHeight="1" x14ac:dyDescent="0.2">
      <c r="A167" s="75"/>
      <c r="B167" s="107"/>
      <c r="C167" s="47" t="s">
        <v>30</v>
      </c>
      <c r="D167" s="43" t="s">
        <v>14</v>
      </c>
      <c r="E167" s="43" t="s">
        <v>14</v>
      </c>
      <c r="F167" s="43" t="s">
        <v>14</v>
      </c>
      <c r="G167" s="44" t="s">
        <v>35</v>
      </c>
      <c r="H167" s="120">
        <v>0</v>
      </c>
      <c r="I167" s="46">
        <v>0</v>
      </c>
      <c r="J167" s="46">
        <v>0</v>
      </c>
      <c r="K167" s="39"/>
    </row>
    <row r="168" spans="1:11" s="28" customFormat="1" ht="15" customHeight="1" x14ac:dyDescent="0.2">
      <c r="A168" s="75"/>
      <c r="B168" s="107"/>
      <c r="C168" s="47" t="s">
        <v>32</v>
      </c>
      <c r="D168" s="43" t="s">
        <v>14</v>
      </c>
      <c r="E168" s="43" t="s">
        <v>14</v>
      </c>
      <c r="F168" s="43" t="s">
        <v>14</v>
      </c>
      <c r="G168" s="44" t="s">
        <v>37</v>
      </c>
      <c r="H168" s="120">
        <v>0</v>
      </c>
      <c r="I168" s="46">
        <v>0</v>
      </c>
      <c r="J168" s="46">
        <v>0</v>
      </c>
      <c r="K168" s="39"/>
    </row>
    <row r="169" spans="1:11" s="28" customFormat="1" ht="15" customHeight="1" x14ac:dyDescent="0.2">
      <c r="A169" s="75"/>
      <c r="B169" s="107"/>
      <c r="C169" s="47" t="s">
        <v>34</v>
      </c>
      <c r="D169" s="43" t="s">
        <v>14</v>
      </c>
      <c r="E169" s="43" t="s">
        <v>14</v>
      </c>
      <c r="F169" s="43" t="s">
        <v>14</v>
      </c>
      <c r="G169" s="44" t="s">
        <v>39</v>
      </c>
      <c r="H169" s="120">
        <v>0</v>
      </c>
      <c r="I169" s="46">
        <v>0</v>
      </c>
      <c r="J169" s="46">
        <v>0</v>
      </c>
      <c r="K169" s="39"/>
    </row>
    <row r="170" spans="1:11" s="28" customFormat="1" ht="15" customHeight="1" x14ac:dyDescent="0.2">
      <c r="A170" s="75"/>
      <c r="B170" s="107"/>
      <c r="C170" s="51" t="s">
        <v>36</v>
      </c>
      <c r="D170" s="52" t="s">
        <v>14</v>
      </c>
      <c r="E170" s="52" t="s">
        <v>14</v>
      </c>
      <c r="F170" s="52" t="s">
        <v>14</v>
      </c>
      <c r="G170" s="53" t="s">
        <v>64</v>
      </c>
      <c r="H170" s="54">
        <v>0</v>
      </c>
      <c r="I170" s="55">
        <v>0</v>
      </c>
      <c r="J170" s="55">
        <v>0</v>
      </c>
      <c r="K170" s="39"/>
    </row>
    <row r="171" spans="1:11" s="28" customFormat="1" ht="15" customHeight="1" x14ac:dyDescent="0.2">
      <c r="A171" s="75"/>
      <c r="B171" s="148" t="s">
        <v>106</v>
      </c>
      <c r="C171" s="149"/>
      <c r="D171" s="149"/>
      <c r="E171" s="149"/>
      <c r="F171" s="149"/>
      <c r="G171" s="150"/>
      <c r="H171" s="112">
        <f>+SUM(H160:H170)</f>
        <v>3025369</v>
      </c>
      <c r="I171" s="56">
        <f>+SUM(I160:I170)</f>
        <v>3544938</v>
      </c>
      <c r="J171" s="57">
        <f>+SUM(J160:J170)</f>
        <v>3399823.3000000003</v>
      </c>
      <c r="K171" s="39"/>
    </row>
    <row r="172" spans="1:11" s="28" customFormat="1" ht="15" customHeight="1" x14ac:dyDescent="0.2">
      <c r="A172" s="75"/>
      <c r="B172" s="155" t="s">
        <v>107</v>
      </c>
      <c r="C172" s="123" t="s">
        <v>13</v>
      </c>
      <c r="D172" s="124" t="s">
        <v>14</v>
      </c>
      <c r="E172" s="124" t="s">
        <v>14</v>
      </c>
      <c r="F172" s="124" t="s">
        <v>14</v>
      </c>
      <c r="G172" s="77" t="s">
        <v>58</v>
      </c>
      <c r="H172" s="113">
        <v>4566584</v>
      </c>
      <c r="I172" s="114">
        <v>5097631</v>
      </c>
      <c r="J172" s="114">
        <v>5058064.03</v>
      </c>
      <c r="K172" s="39"/>
    </row>
    <row r="173" spans="1:11" s="28" customFormat="1" ht="15" customHeight="1" x14ac:dyDescent="0.2">
      <c r="A173" s="75"/>
      <c r="B173" s="156"/>
      <c r="C173" s="47" t="s">
        <v>16</v>
      </c>
      <c r="D173" s="43" t="s">
        <v>14</v>
      </c>
      <c r="E173" s="43" t="s">
        <v>14</v>
      </c>
      <c r="F173" s="43" t="s">
        <v>14</v>
      </c>
      <c r="G173" s="44" t="s">
        <v>59</v>
      </c>
      <c r="H173" s="120">
        <v>137869</v>
      </c>
      <c r="I173" s="46">
        <v>468999</v>
      </c>
      <c r="J173" s="46">
        <v>338946.47000000003</v>
      </c>
      <c r="K173" s="39"/>
    </row>
    <row r="174" spans="1:11" s="28" customFormat="1" ht="15" customHeight="1" x14ac:dyDescent="0.2">
      <c r="A174" s="75"/>
      <c r="B174" s="107"/>
      <c r="C174" s="47" t="s">
        <v>18</v>
      </c>
      <c r="D174" s="43" t="s">
        <v>14</v>
      </c>
      <c r="E174" s="43" t="s">
        <v>14</v>
      </c>
      <c r="F174" s="43" t="s">
        <v>14</v>
      </c>
      <c r="G174" s="44" t="s">
        <v>60</v>
      </c>
      <c r="H174" s="120">
        <v>0</v>
      </c>
      <c r="I174" s="46">
        <v>0</v>
      </c>
      <c r="J174" s="46">
        <v>0</v>
      </c>
      <c r="K174" s="39"/>
    </row>
    <row r="175" spans="1:11" s="28" customFormat="1" ht="15" customHeight="1" x14ac:dyDescent="0.2">
      <c r="A175" s="75"/>
      <c r="B175" s="107"/>
      <c r="C175" s="47" t="s">
        <v>20</v>
      </c>
      <c r="D175" s="43" t="s">
        <v>14</v>
      </c>
      <c r="E175" s="43" t="s">
        <v>14</v>
      </c>
      <c r="F175" s="43" t="s">
        <v>14</v>
      </c>
      <c r="G175" s="44" t="s">
        <v>25</v>
      </c>
      <c r="H175" s="120">
        <v>0</v>
      </c>
      <c r="I175" s="46">
        <v>22873</v>
      </c>
      <c r="J175" s="46">
        <v>21669.65</v>
      </c>
      <c r="K175" s="39"/>
    </row>
    <row r="176" spans="1:11" s="28" customFormat="1" ht="15" customHeight="1" x14ac:dyDescent="0.2">
      <c r="A176" s="75"/>
      <c r="B176" s="107"/>
      <c r="C176" s="47" t="s">
        <v>22</v>
      </c>
      <c r="D176" s="43" t="s">
        <v>14</v>
      </c>
      <c r="E176" s="43" t="s">
        <v>14</v>
      </c>
      <c r="F176" s="43" t="s">
        <v>14</v>
      </c>
      <c r="G176" s="44" t="s">
        <v>61</v>
      </c>
      <c r="H176" s="120">
        <v>0</v>
      </c>
      <c r="I176" s="46">
        <v>0</v>
      </c>
      <c r="J176" s="46">
        <v>0</v>
      </c>
      <c r="K176" s="39"/>
    </row>
    <row r="177" spans="1:11" s="28" customFormat="1" ht="15" customHeight="1" x14ac:dyDescent="0.2">
      <c r="A177" s="75"/>
      <c r="B177" s="107"/>
      <c r="C177" s="47" t="s">
        <v>24</v>
      </c>
      <c r="D177" s="43" t="s">
        <v>14</v>
      </c>
      <c r="E177" s="43" t="s">
        <v>14</v>
      </c>
      <c r="F177" s="43" t="s">
        <v>14</v>
      </c>
      <c r="G177" s="44" t="s">
        <v>62</v>
      </c>
      <c r="H177" s="120">
        <v>0</v>
      </c>
      <c r="I177" s="46">
        <v>1455</v>
      </c>
      <c r="J177" s="46">
        <v>272.32</v>
      </c>
      <c r="K177" s="39"/>
    </row>
    <row r="178" spans="1:11" s="28" customFormat="1" ht="15" customHeight="1" x14ac:dyDescent="0.2">
      <c r="A178" s="75"/>
      <c r="B178" s="107"/>
      <c r="C178" s="47" t="s">
        <v>28</v>
      </c>
      <c r="D178" s="43" t="s">
        <v>14</v>
      </c>
      <c r="E178" s="43" t="s">
        <v>14</v>
      </c>
      <c r="F178" s="43" t="s">
        <v>14</v>
      </c>
      <c r="G178" s="44" t="s">
        <v>63</v>
      </c>
      <c r="H178" s="120">
        <v>800</v>
      </c>
      <c r="I178" s="46">
        <v>93417</v>
      </c>
      <c r="J178" s="46">
        <v>88639.38</v>
      </c>
      <c r="K178" s="39"/>
    </row>
    <row r="179" spans="1:11" s="28" customFormat="1" ht="15" customHeight="1" x14ac:dyDescent="0.2">
      <c r="A179" s="75"/>
      <c r="B179" s="107"/>
      <c r="C179" s="47" t="s">
        <v>30</v>
      </c>
      <c r="D179" s="43" t="s">
        <v>14</v>
      </c>
      <c r="E179" s="43" t="s">
        <v>14</v>
      </c>
      <c r="F179" s="43" t="s">
        <v>14</v>
      </c>
      <c r="G179" s="44" t="s">
        <v>35</v>
      </c>
      <c r="H179" s="120">
        <v>0</v>
      </c>
      <c r="I179" s="46">
        <v>0</v>
      </c>
      <c r="J179" s="46">
        <v>0</v>
      </c>
      <c r="K179" s="39"/>
    </row>
    <row r="180" spans="1:11" s="28" customFormat="1" ht="15" customHeight="1" x14ac:dyDescent="0.2">
      <c r="A180" s="75"/>
      <c r="B180" s="107"/>
      <c r="C180" s="47" t="s">
        <v>32</v>
      </c>
      <c r="D180" s="43" t="s">
        <v>14</v>
      </c>
      <c r="E180" s="43" t="s">
        <v>14</v>
      </c>
      <c r="F180" s="43" t="s">
        <v>14</v>
      </c>
      <c r="G180" s="44" t="s">
        <v>37</v>
      </c>
      <c r="H180" s="120">
        <v>0</v>
      </c>
      <c r="I180" s="46">
        <v>0</v>
      </c>
      <c r="J180" s="46">
        <v>0</v>
      </c>
      <c r="K180" s="39"/>
    </row>
    <row r="181" spans="1:11" s="28" customFormat="1" ht="15" customHeight="1" x14ac:dyDescent="0.2">
      <c r="A181" s="75"/>
      <c r="B181" s="107"/>
      <c r="C181" s="47" t="s">
        <v>34</v>
      </c>
      <c r="D181" s="43" t="s">
        <v>14</v>
      </c>
      <c r="E181" s="43" t="s">
        <v>14</v>
      </c>
      <c r="F181" s="43" t="s">
        <v>14</v>
      </c>
      <c r="G181" s="44" t="s">
        <v>39</v>
      </c>
      <c r="H181" s="120">
        <v>0</v>
      </c>
      <c r="I181" s="46">
        <v>0</v>
      </c>
      <c r="J181" s="46">
        <v>0</v>
      </c>
      <c r="K181" s="39"/>
    </row>
    <row r="182" spans="1:11" s="28" customFormat="1" ht="15" customHeight="1" x14ac:dyDescent="0.2">
      <c r="A182" s="75"/>
      <c r="B182" s="107"/>
      <c r="C182" s="51" t="s">
        <v>36</v>
      </c>
      <c r="D182" s="52" t="s">
        <v>14</v>
      </c>
      <c r="E182" s="52" t="s">
        <v>14</v>
      </c>
      <c r="F182" s="52" t="s">
        <v>14</v>
      </c>
      <c r="G182" s="53" t="s">
        <v>64</v>
      </c>
      <c r="H182" s="54">
        <v>0</v>
      </c>
      <c r="I182" s="55">
        <v>0</v>
      </c>
      <c r="J182" s="55">
        <v>0</v>
      </c>
      <c r="K182" s="39"/>
    </row>
    <row r="183" spans="1:11" s="28" customFormat="1" ht="15" customHeight="1" x14ac:dyDescent="0.2">
      <c r="A183" s="75"/>
      <c r="B183" s="148" t="s">
        <v>108</v>
      </c>
      <c r="C183" s="149"/>
      <c r="D183" s="149"/>
      <c r="E183" s="149"/>
      <c r="F183" s="149"/>
      <c r="G183" s="150"/>
      <c r="H183" s="112">
        <f>+SUM(H172:H182)</f>
        <v>4705253</v>
      </c>
      <c r="I183" s="56">
        <f>+SUM(I172:I182)</f>
        <v>5684375</v>
      </c>
      <c r="J183" s="57">
        <f>+SUM(J172:J182)</f>
        <v>5507591.8500000006</v>
      </c>
      <c r="K183" s="39"/>
    </row>
    <row r="184" spans="1:11" s="28" customFormat="1" ht="15" customHeight="1" x14ac:dyDescent="0.2">
      <c r="A184" s="75"/>
      <c r="B184" s="155" t="s">
        <v>109</v>
      </c>
      <c r="C184" s="123" t="s">
        <v>13</v>
      </c>
      <c r="D184" s="124" t="s">
        <v>14</v>
      </c>
      <c r="E184" s="124" t="s">
        <v>14</v>
      </c>
      <c r="F184" s="124" t="s">
        <v>14</v>
      </c>
      <c r="G184" s="77" t="s">
        <v>58</v>
      </c>
      <c r="H184" s="113">
        <v>4530489</v>
      </c>
      <c r="I184" s="114">
        <v>5184685</v>
      </c>
      <c r="J184" s="114">
        <v>5175482.8099999996</v>
      </c>
      <c r="K184" s="39"/>
    </row>
    <row r="185" spans="1:11" s="28" customFormat="1" ht="15" customHeight="1" x14ac:dyDescent="0.2">
      <c r="A185" s="75"/>
      <c r="B185" s="156"/>
      <c r="C185" s="47" t="s">
        <v>16</v>
      </c>
      <c r="D185" s="43" t="s">
        <v>14</v>
      </c>
      <c r="E185" s="43" t="s">
        <v>14</v>
      </c>
      <c r="F185" s="43" t="s">
        <v>14</v>
      </c>
      <c r="G185" s="44" t="s">
        <v>59</v>
      </c>
      <c r="H185" s="120">
        <v>312416</v>
      </c>
      <c r="I185" s="46">
        <v>616621</v>
      </c>
      <c r="J185" s="46">
        <v>447400.16000000003</v>
      </c>
      <c r="K185" s="39"/>
    </row>
    <row r="186" spans="1:11" s="28" customFormat="1" ht="15" customHeight="1" x14ac:dyDescent="0.2">
      <c r="A186" s="75"/>
      <c r="B186" s="107"/>
      <c r="C186" s="47" t="s">
        <v>18</v>
      </c>
      <c r="D186" s="43" t="s">
        <v>14</v>
      </c>
      <c r="E186" s="43" t="s">
        <v>14</v>
      </c>
      <c r="F186" s="43" t="s">
        <v>14</v>
      </c>
      <c r="G186" s="44" t="s">
        <v>60</v>
      </c>
      <c r="H186" s="120">
        <v>0</v>
      </c>
      <c r="I186" s="46">
        <v>0</v>
      </c>
      <c r="J186" s="46">
        <v>0</v>
      </c>
      <c r="K186" s="39"/>
    </row>
    <row r="187" spans="1:11" s="28" customFormat="1" ht="15" customHeight="1" x14ac:dyDescent="0.2">
      <c r="A187" s="75"/>
      <c r="B187" s="107"/>
      <c r="C187" s="47" t="s">
        <v>20</v>
      </c>
      <c r="D187" s="43" t="s">
        <v>14</v>
      </c>
      <c r="E187" s="43" t="s">
        <v>14</v>
      </c>
      <c r="F187" s="43" t="s">
        <v>14</v>
      </c>
      <c r="G187" s="44" t="s">
        <v>25</v>
      </c>
      <c r="H187" s="120">
        <v>0</v>
      </c>
      <c r="I187" s="46">
        <v>24441</v>
      </c>
      <c r="J187" s="46">
        <v>22897.4</v>
      </c>
      <c r="K187" s="39"/>
    </row>
    <row r="188" spans="1:11" s="28" customFormat="1" ht="15" customHeight="1" x14ac:dyDescent="0.2">
      <c r="A188" s="75"/>
      <c r="B188" s="107"/>
      <c r="C188" s="47" t="s">
        <v>22</v>
      </c>
      <c r="D188" s="43" t="s">
        <v>14</v>
      </c>
      <c r="E188" s="43" t="s">
        <v>14</v>
      </c>
      <c r="F188" s="43" t="s">
        <v>14</v>
      </c>
      <c r="G188" s="44" t="s">
        <v>61</v>
      </c>
      <c r="H188" s="120">
        <v>0</v>
      </c>
      <c r="I188" s="46">
        <v>0</v>
      </c>
      <c r="J188" s="46">
        <v>0</v>
      </c>
      <c r="K188" s="39"/>
    </row>
    <row r="189" spans="1:11" s="28" customFormat="1" ht="15" customHeight="1" x14ac:dyDescent="0.2">
      <c r="A189" s="75"/>
      <c r="B189" s="107"/>
      <c r="C189" s="47" t="s">
        <v>24</v>
      </c>
      <c r="D189" s="43" t="s">
        <v>14</v>
      </c>
      <c r="E189" s="43" t="s">
        <v>14</v>
      </c>
      <c r="F189" s="43" t="s">
        <v>14</v>
      </c>
      <c r="G189" s="44" t="s">
        <v>62</v>
      </c>
      <c r="H189" s="120">
        <v>4000</v>
      </c>
      <c r="I189" s="46">
        <v>4111</v>
      </c>
      <c r="J189" s="46">
        <v>4110.5</v>
      </c>
      <c r="K189" s="39"/>
    </row>
    <row r="190" spans="1:11" s="28" customFormat="1" ht="15" customHeight="1" x14ac:dyDescent="0.2">
      <c r="A190" s="75"/>
      <c r="B190" s="107"/>
      <c r="C190" s="47" t="s">
        <v>28</v>
      </c>
      <c r="D190" s="43" t="s">
        <v>14</v>
      </c>
      <c r="E190" s="43" t="s">
        <v>14</v>
      </c>
      <c r="F190" s="43" t="s">
        <v>14</v>
      </c>
      <c r="G190" s="44" t="s">
        <v>63</v>
      </c>
      <c r="H190" s="120">
        <v>4931</v>
      </c>
      <c r="I190" s="46">
        <v>118879</v>
      </c>
      <c r="J190" s="46">
        <v>117574.25</v>
      </c>
      <c r="K190" s="39"/>
    </row>
    <row r="191" spans="1:11" s="28" customFormat="1" ht="15" customHeight="1" x14ac:dyDescent="0.2">
      <c r="A191" s="75"/>
      <c r="B191" s="107"/>
      <c r="C191" s="47" t="s">
        <v>30</v>
      </c>
      <c r="D191" s="43" t="s">
        <v>14</v>
      </c>
      <c r="E191" s="43" t="s">
        <v>14</v>
      </c>
      <c r="F191" s="43" t="s">
        <v>14</v>
      </c>
      <c r="G191" s="44" t="s">
        <v>35</v>
      </c>
      <c r="H191" s="120">
        <v>0</v>
      </c>
      <c r="I191" s="46">
        <v>0</v>
      </c>
      <c r="J191" s="46">
        <v>0</v>
      </c>
      <c r="K191" s="39"/>
    </row>
    <row r="192" spans="1:11" s="28" customFormat="1" ht="15" customHeight="1" x14ac:dyDescent="0.2">
      <c r="A192" s="75"/>
      <c r="B192" s="107"/>
      <c r="C192" s="47" t="s">
        <v>32</v>
      </c>
      <c r="D192" s="43" t="s">
        <v>14</v>
      </c>
      <c r="E192" s="43" t="s">
        <v>14</v>
      </c>
      <c r="F192" s="43" t="s">
        <v>14</v>
      </c>
      <c r="G192" s="44" t="s">
        <v>37</v>
      </c>
      <c r="H192" s="120">
        <v>0</v>
      </c>
      <c r="I192" s="46">
        <v>0</v>
      </c>
      <c r="J192" s="46">
        <v>0</v>
      </c>
      <c r="K192" s="39"/>
    </row>
    <row r="193" spans="1:11" s="28" customFormat="1" ht="15" customHeight="1" x14ac:dyDescent="0.2">
      <c r="A193" s="75"/>
      <c r="B193" s="107"/>
      <c r="C193" s="47" t="s">
        <v>34</v>
      </c>
      <c r="D193" s="43" t="s">
        <v>14</v>
      </c>
      <c r="E193" s="43" t="s">
        <v>14</v>
      </c>
      <c r="F193" s="43" t="s">
        <v>14</v>
      </c>
      <c r="G193" s="44" t="s">
        <v>39</v>
      </c>
      <c r="H193" s="120">
        <v>0</v>
      </c>
      <c r="I193" s="46">
        <v>0</v>
      </c>
      <c r="J193" s="46">
        <v>0</v>
      </c>
      <c r="K193" s="39"/>
    </row>
    <row r="194" spans="1:11" s="28" customFormat="1" ht="15" customHeight="1" x14ac:dyDescent="0.2">
      <c r="A194" s="75"/>
      <c r="B194" s="107"/>
      <c r="C194" s="51" t="s">
        <v>36</v>
      </c>
      <c r="D194" s="52" t="s">
        <v>14</v>
      </c>
      <c r="E194" s="52" t="s">
        <v>14</v>
      </c>
      <c r="F194" s="52" t="s">
        <v>14</v>
      </c>
      <c r="G194" s="53" t="s">
        <v>64</v>
      </c>
      <c r="H194" s="54">
        <v>0</v>
      </c>
      <c r="I194" s="55">
        <v>0</v>
      </c>
      <c r="J194" s="55">
        <v>0</v>
      </c>
      <c r="K194" s="39"/>
    </row>
    <row r="195" spans="1:11" s="28" customFormat="1" ht="15" customHeight="1" x14ac:dyDescent="0.2">
      <c r="A195" s="75"/>
      <c r="B195" s="148" t="s">
        <v>110</v>
      </c>
      <c r="C195" s="149"/>
      <c r="D195" s="149"/>
      <c r="E195" s="149"/>
      <c r="F195" s="149"/>
      <c r="G195" s="150"/>
      <c r="H195" s="112">
        <f>+SUM(H184:H194)</f>
        <v>4851836</v>
      </c>
      <c r="I195" s="56">
        <f>+SUM(I184:I194)</f>
        <v>5948737</v>
      </c>
      <c r="J195" s="57">
        <f>+SUM(J184:J194)</f>
        <v>5767465.1200000001</v>
      </c>
      <c r="K195" s="39"/>
    </row>
    <row r="196" spans="1:11" s="28" customFormat="1" ht="15" customHeight="1" x14ac:dyDescent="0.2">
      <c r="A196" s="75"/>
      <c r="B196" s="155" t="s">
        <v>111</v>
      </c>
      <c r="C196" s="123" t="s">
        <v>13</v>
      </c>
      <c r="D196" s="124" t="s">
        <v>14</v>
      </c>
      <c r="E196" s="124" t="s">
        <v>14</v>
      </c>
      <c r="F196" s="124" t="s">
        <v>14</v>
      </c>
      <c r="G196" s="77" t="s">
        <v>58</v>
      </c>
      <c r="H196" s="113">
        <v>2807071</v>
      </c>
      <c r="I196" s="114">
        <v>3297342</v>
      </c>
      <c r="J196" s="114">
        <v>3277713.0699999994</v>
      </c>
      <c r="K196" s="39"/>
    </row>
    <row r="197" spans="1:11" s="28" customFormat="1" ht="15" customHeight="1" x14ac:dyDescent="0.2">
      <c r="A197" s="75"/>
      <c r="B197" s="156"/>
      <c r="C197" s="47" t="s">
        <v>16</v>
      </c>
      <c r="D197" s="43" t="s">
        <v>14</v>
      </c>
      <c r="E197" s="43" t="s">
        <v>14</v>
      </c>
      <c r="F197" s="43" t="s">
        <v>14</v>
      </c>
      <c r="G197" s="44" t="s">
        <v>59</v>
      </c>
      <c r="H197" s="120">
        <v>218088</v>
      </c>
      <c r="I197" s="46">
        <v>504716</v>
      </c>
      <c r="J197" s="46">
        <v>411860.97</v>
      </c>
      <c r="K197" s="39"/>
    </row>
    <row r="198" spans="1:11" s="28" customFormat="1" ht="15" customHeight="1" x14ac:dyDescent="0.2">
      <c r="A198" s="75"/>
      <c r="B198" s="107"/>
      <c r="C198" s="47" t="s">
        <v>18</v>
      </c>
      <c r="D198" s="43" t="s">
        <v>14</v>
      </c>
      <c r="E198" s="43" t="s">
        <v>14</v>
      </c>
      <c r="F198" s="43" t="s">
        <v>14</v>
      </c>
      <c r="G198" s="44" t="s">
        <v>60</v>
      </c>
      <c r="H198" s="120">
        <v>0</v>
      </c>
      <c r="I198" s="46">
        <v>0</v>
      </c>
      <c r="J198" s="46">
        <v>0</v>
      </c>
      <c r="K198" s="39"/>
    </row>
    <row r="199" spans="1:11" s="28" customFormat="1" ht="15" customHeight="1" x14ac:dyDescent="0.2">
      <c r="A199" s="75"/>
      <c r="B199" s="107"/>
      <c r="C199" s="47" t="s">
        <v>20</v>
      </c>
      <c r="D199" s="43" t="s">
        <v>14</v>
      </c>
      <c r="E199" s="43" t="s">
        <v>14</v>
      </c>
      <c r="F199" s="43" t="s">
        <v>14</v>
      </c>
      <c r="G199" s="44" t="s">
        <v>25</v>
      </c>
      <c r="H199" s="120">
        <v>0</v>
      </c>
      <c r="I199" s="46">
        <v>29738</v>
      </c>
      <c r="J199" s="46">
        <v>9290.4599999999991</v>
      </c>
      <c r="K199" s="39"/>
    </row>
    <row r="200" spans="1:11" s="28" customFormat="1" ht="15" customHeight="1" x14ac:dyDescent="0.2">
      <c r="A200" s="75"/>
      <c r="B200" s="107"/>
      <c r="C200" s="47" t="s">
        <v>22</v>
      </c>
      <c r="D200" s="43" t="s">
        <v>14</v>
      </c>
      <c r="E200" s="43" t="s">
        <v>14</v>
      </c>
      <c r="F200" s="43" t="s">
        <v>14</v>
      </c>
      <c r="G200" s="44" t="s">
        <v>61</v>
      </c>
      <c r="H200" s="120">
        <v>0</v>
      </c>
      <c r="I200" s="46">
        <v>0</v>
      </c>
      <c r="J200" s="46">
        <v>0</v>
      </c>
      <c r="K200" s="39"/>
    </row>
    <row r="201" spans="1:11" s="28" customFormat="1" ht="15" customHeight="1" x14ac:dyDescent="0.2">
      <c r="A201" s="75"/>
      <c r="B201" s="107"/>
      <c r="C201" s="47" t="s">
        <v>24</v>
      </c>
      <c r="D201" s="43" t="s">
        <v>14</v>
      </c>
      <c r="E201" s="43" t="s">
        <v>14</v>
      </c>
      <c r="F201" s="43" t="s">
        <v>14</v>
      </c>
      <c r="G201" s="44" t="s">
        <v>62</v>
      </c>
      <c r="H201" s="120">
        <v>4070</v>
      </c>
      <c r="I201" s="46">
        <v>7400</v>
      </c>
      <c r="J201" s="46">
        <v>4392.6100000000006</v>
      </c>
      <c r="K201" s="39"/>
    </row>
    <row r="202" spans="1:11" s="28" customFormat="1" ht="15" customHeight="1" x14ac:dyDescent="0.2">
      <c r="A202" s="75"/>
      <c r="B202" s="107"/>
      <c r="C202" s="47" t="s">
        <v>28</v>
      </c>
      <c r="D202" s="43" t="s">
        <v>14</v>
      </c>
      <c r="E202" s="43" t="s">
        <v>14</v>
      </c>
      <c r="F202" s="43" t="s">
        <v>14</v>
      </c>
      <c r="G202" s="44" t="s">
        <v>63</v>
      </c>
      <c r="H202" s="120">
        <v>19000</v>
      </c>
      <c r="I202" s="46">
        <v>54786</v>
      </c>
      <c r="J202" s="46">
        <v>53836.490000000005</v>
      </c>
      <c r="K202" s="39"/>
    </row>
    <row r="203" spans="1:11" s="28" customFormat="1" ht="15" customHeight="1" x14ac:dyDescent="0.2">
      <c r="A203" s="75"/>
      <c r="B203" s="107"/>
      <c r="C203" s="47" t="s">
        <v>30</v>
      </c>
      <c r="D203" s="43" t="s">
        <v>14</v>
      </c>
      <c r="E203" s="43" t="s">
        <v>14</v>
      </c>
      <c r="F203" s="43" t="s">
        <v>14</v>
      </c>
      <c r="G203" s="44" t="s">
        <v>35</v>
      </c>
      <c r="H203" s="120">
        <v>0</v>
      </c>
      <c r="I203" s="46">
        <v>0</v>
      </c>
      <c r="J203" s="46">
        <v>0</v>
      </c>
      <c r="K203" s="39"/>
    </row>
    <row r="204" spans="1:11" s="28" customFormat="1" ht="15" customHeight="1" x14ac:dyDescent="0.2">
      <c r="A204" s="75"/>
      <c r="B204" s="107"/>
      <c r="C204" s="47" t="s">
        <v>32</v>
      </c>
      <c r="D204" s="43" t="s">
        <v>14</v>
      </c>
      <c r="E204" s="43" t="s">
        <v>14</v>
      </c>
      <c r="F204" s="43" t="s">
        <v>14</v>
      </c>
      <c r="G204" s="44" t="s">
        <v>37</v>
      </c>
      <c r="H204" s="120">
        <v>0</v>
      </c>
      <c r="I204" s="46">
        <v>0</v>
      </c>
      <c r="J204" s="46">
        <v>0</v>
      </c>
      <c r="K204" s="39"/>
    </row>
    <row r="205" spans="1:11" s="28" customFormat="1" ht="15" customHeight="1" x14ac:dyDescent="0.2">
      <c r="A205" s="75"/>
      <c r="B205" s="107"/>
      <c r="C205" s="47" t="s">
        <v>34</v>
      </c>
      <c r="D205" s="43" t="s">
        <v>14</v>
      </c>
      <c r="E205" s="43" t="s">
        <v>14</v>
      </c>
      <c r="F205" s="43" t="s">
        <v>14</v>
      </c>
      <c r="G205" s="44" t="s">
        <v>39</v>
      </c>
      <c r="H205" s="120">
        <v>0</v>
      </c>
      <c r="I205" s="46">
        <v>0</v>
      </c>
      <c r="J205" s="46">
        <v>0</v>
      </c>
      <c r="K205" s="39"/>
    </row>
    <row r="206" spans="1:11" s="28" customFormat="1" ht="15" customHeight="1" x14ac:dyDescent="0.2">
      <c r="A206" s="75"/>
      <c r="B206" s="107"/>
      <c r="C206" s="51" t="s">
        <v>36</v>
      </c>
      <c r="D206" s="52" t="s">
        <v>14</v>
      </c>
      <c r="E206" s="52" t="s">
        <v>14</v>
      </c>
      <c r="F206" s="52" t="s">
        <v>14</v>
      </c>
      <c r="G206" s="53" t="s">
        <v>64</v>
      </c>
      <c r="H206" s="54">
        <v>0</v>
      </c>
      <c r="I206" s="55">
        <v>0</v>
      </c>
      <c r="J206" s="55">
        <v>0</v>
      </c>
      <c r="K206" s="39"/>
    </row>
    <row r="207" spans="1:11" s="28" customFormat="1" ht="15" customHeight="1" x14ac:dyDescent="0.2">
      <c r="A207" s="75"/>
      <c r="B207" s="148" t="s">
        <v>112</v>
      </c>
      <c r="C207" s="149"/>
      <c r="D207" s="149"/>
      <c r="E207" s="149"/>
      <c r="F207" s="149"/>
      <c r="G207" s="150"/>
      <c r="H207" s="112">
        <f>+SUM(H196:H206)</f>
        <v>3048229</v>
      </c>
      <c r="I207" s="56">
        <f>+SUM(I196:I206)</f>
        <v>3893982</v>
      </c>
      <c r="J207" s="57">
        <f>+SUM(J196:J206)</f>
        <v>3757093.5999999992</v>
      </c>
      <c r="K207" s="39"/>
    </row>
    <row r="208" spans="1:11" s="28" customFormat="1" ht="15" customHeight="1" x14ac:dyDescent="0.2">
      <c r="A208" s="75"/>
      <c r="B208" s="155" t="s">
        <v>113</v>
      </c>
      <c r="C208" s="123" t="s">
        <v>13</v>
      </c>
      <c r="D208" s="124" t="s">
        <v>14</v>
      </c>
      <c r="E208" s="124" t="s">
        <v>14</v>
      </c>
      <c r="F208" s="124" t="s">
        <v>14</v>
      </c>
      <c r="G208" s="77" t="s">
        <v>58</v>
      </c>
      <c r="H208" s="113">
        <v>7158694</v>
      </c>
      <c r="I208" s="114">
        <v>8352317</v>
      </c>
      <c r="J208" s="114">
        <v>8326992.0900000008</v>
      </c>
      <c r="K208" s="39"/>
    </row>
    <row r="209" spans="1:11" s="28" customFormat="1" ht="15" customHeight="1" x14ac:dyDescent="0.2">
      <c r="A209" s="75"/>
      <c r="B209" s="156"/>
      <c r="C209" s="47" t="s">
        <v>16</v>
      </c>
      <c r="D209" s="43" t="s">
        <v>14</v>
      </c>
      <c r="E209" s="43" t="s">
        <v>14</v>
      </c>
      <c r="F209" s="43" t="s">
        <v>14</v>
      </c>
      <c r="G209" s="44" t="s">
        <v>59</v>
      </c>
      <c r="H209" s="120">
        <v>336535</v>
      </c>
      <c r="I209" s="46">
        <v>795154</v>
      </c>
      <c r="J209" s="46">
        <v>647544.23</v>
      </c>
      <c r="K209" s="39"/>
    </row>
    <row r="210" spans="1:11" s="28" customFormat="1" ht="15" customHeight="1" x14ac:dyDescent="0.2">
      <c r="A210" s="75"/>
      <c r="B210" s="107"/>
      <c r="C210" s="47" t="s">
        <v>18</v>
      </c>
      <c r="D210" s="43" t="s">
        <v>14</v>
      </c>
      <c r="E210" s="43" t="s">
        <v>14</v>
      </c>
      <c r="F210" s="43" t="s">
        <v>14</v>
      </c>
      <c r="G210" s="44" t="s">
        <v>60</v>
      </c>
      <c r="H210" s="120">
        <v>0</v>
      </c>
      <c r="I210" s="46">
        <v>0</v>
      </c>
      <c r="J210" s="46">
        <v>0</v>
      </c>
      <c r="K210" s="39"/>
    </row>
    <row r="211" spans="1:11" s="28" customFormat="1" ht="15" customHeight="1" x14ac:dyDescent="0.2">
      <c r="A211" s="75"/>
      <c r="B211" s="107"/>
      <c r="C211" s="47" t="s">
        <v>20</v>
      </c>
      <c r="D211" s="43" t="s">
        <v>14</v>
      </c>
      <c r="E211" s="43" t="s">
        <v>14</v>
      </c>
      <c r="F211" s="43" t="s">
        <v>14</v>
      </c>
      <c r="G211" s="44" t="s">
        <v>25</v>
      </c>
      <c r="H211" s="120">
        <v>0</v>
      </c>
      <c r="I211" s="46">
        <v>61789</v>
      </c>
      <c r="J211" s="46">
        <v>59477.820000000007</v>
      </c>
      <c r="K211" s="39"/>
    </row>
    <row r="212" spans="1:11" s="28" customFormat="1" ht="15" customHeight="1" x14ac:dyDescent="0.2">
      <c r="A212" s="75"/>
      <c r="B212" s="107"/>
      <c r="C212" s="47" t="s">
        <v>22</v>
      </c>
      <c r="D212" s="43" t="s">
        <v>14</v>
      </c>
      <c r="E212" s="43" t="s">
        <v>14</v>
      </c>
      <c r="F212" s="43" t="s">
        <v>14</v>
      </c>
      <c r="G212" s="44" t="s">
        <v>61</v>
      </c>
      <c r="H212" s="120">
        <v>0</v>
      </c>
      <c r="I212" s="46">
        <v>0</v>
      </c>
      <c r="J212" s="46">
        <v>0</v>
      </c>
      <c r="K212" s="39"/>
    </row>
    <row r="213" spans="1:11" s="28" customFormat="1" ht="15" customHeight="1" x14ac:dyDescent="0.2">
      <c r="A213" s="75"/>
      <c r="B213" s="107"/>
      <c r="C213" s="47" t="s">
        <v>24</v>
      </c>
      <c r="D213" s="43" t="s">
        <v>14</v>
      </c>
      <c r="E213" s="43" t="s">
        <v>14</v>
      </c>
      <c r="F213" s="43" t="s">
        <v>14</v>
      </c>
      <c r="G213" s="44" t="s">
        <v>62</v>
      </c>
      <c r="H213" s="120">
        <v>13000</v>
      </c>
      <c r="I213" s="46">
        <v>13000</v>
      </c>
      <c r="J213" s="46">
        <v>9826.7000000000007</v>
      </c>
      <c r="K213" s="39"/>
    </row>
    <row r="214" spans="1:11" s="28" customFormat="1" ht="15" customHeight="1" x14ac:dyDescent="0.2">
      <c r="A214" s="75"/>
      <c r="B214" s="107"/>
      <c r="C214" s="47" t="s">
        <v>28</v>
      </c>
      <c r="D214" s="43" t="s">
        <v>14</v>
      </c>
      <c r="E214" s="43" t="s">
        <v>14</v>
      </c>
      <c r="F214" s="43" t="s">
        <v>14</v>
      </c>
      <c r="G214" s="44" t="s">
        <v>63</v>
      </c>
      <c r="H214" s="120">
        <v>8400</v>
      </c>
      <c r="I214" s="46">
        <v>135326</v>
      </c>
      <c r="J214" s="46">
        <v>135026.60999999999</v>
      </c>
      <c r="K214" s="39"/>
    </row>
    <row r="215" spans="1:11" s="28" customFormat="1" ht="15" customHeight="1" x14ac:dyDescent="0.2">
      <c r="A215" s="75"/>
      <c r="B215" s="107"/>
      <c r="C215" s="47" t="s">
        <v>30</v>
      </c>
      <c r="D215" s="43" t="s">
        <v>14</v>
      </c>
      <c r="E215" s="43" t="s">
        <v>14</v>
      </c>
      <c r="F215" s="43" t="s">
        <v>14</v>
      </c>
      <c r="G215" s="44" t="s">
        <v>35</v>
      </c>
      <c r="H215" s="120">
        <v>0</v>
      </c>
      <c r="I215" s="46">
        <v>0</v>
      </c>
      <c r="J215" s="46">
        <v>0</v>
      </c>
      <c r="K215" s="39"/>
    </row>
    <row r="216" spans="1:11" s="28" customFormat="1" ht="15" customHeight="1" x14ac:dyDescent="0.2">
      <c r="A216" s="75"/>
      <c r="B216" s="107"/>
      <c r="C216" s="47" t="s">
        <v>32</v>
      </c>
      <c r="D216" s="43" t="s">
        <v>14</v>
      </c>
      <c r="E216" s="43" t="s">
        <v>14</v>
      </c>
      <c r="F216" s="43" t="s">
        <v>14</v>
      </c>
      <c r="G216" s="44" t="s">
        <v>37</v>
      </c>
      <c r="H216" s="120">
        <v>0</v>
      </c>
      <c r="I216" s="46">
        <v>0</v>
      </c>
      <c r="J216" s="46">
        <v>0</v>
      </c>
      <c r="K216" s="39"/>
    </row>
    <row r="217" spans="1:11" s="28" customFormat="1" ht="15" customHeight="1" x14ac:dyDescent="0.2">
      <c r="A217" s="75"/>
      <c r="B217" s="107"/>
      <c r="C217" s="47" t="s">
        <v>34</v>
      </c>
      <c r="D217" s="43" t="s">
        <v>14</v>
      </c>
      <c r="E217" s="43" t="s">
        <v>14</v>
      </c>
      <c r="F217" s="43" t="s">
        <v>14</v>
      </c>
      <c r="G217" s="44" t="s">
        <v>39</v>
      </c>
      <c r="H217" s="120">
        <v>0</v>
      </c>
      <c r="I217" s="46">
        <v>0</v>
      </c>
      <c r="J217" s="46">
        <v>0</v>
      </c>
      <c r="K217" s="39"/>
    </row>
    <row r="218" spans="1:11" s="28" customFormat="1" ht="15" customHeight="1" x14ac:dyDescent="0.2">
      <c r="A218" s="75"/>
      <c r="B218" s="107"/>
      <c r="C218" s="51" t="s">
        <v>36</v>
      </c>
      <c r="D218" s="52" t="s">
        <v>14</v>
      </c>
      <c r="E218" s="52" t="s">
        <v>14</v>
      </c>
      <c r="F218" s="52" t="s">
        <v>14</v>
      </c>
      <c r="G218" s="53" t="s">
        <v>64</v>
      </c>
      <c r="H218" s="54">
        <v>0</v>
      </c>
      <c r="I218" s="55">
        <v>0</v>
      </c>
      <c r="J218" s="55">
        <v>0</v>
      </c>
      <c r="K218" s="39"/>
    </row>
    <row r="219" spans="1:11" s="28" customFormat="1" ht="15" customHeight="1" x14ac:dyDescent="0.2">
      <c r="A219" s="75"/>
      <c r="B219" s="148" t="s">
        <v>114</v>
      </c>
      <c r="C219" s="149"/>
      <c r="D219" s="149"/>
      <c r="E219" s="149"/>
      <c r="F219" s="149"/>
      <c r="G219" s="150"/>
      <c r="H219" s="112">
        <f>+SUM(H208:H218)</f>
        <v>7516629</v>
      </c>
      <c r="I219" s="56">
        <f>+SUM(I208:I218)</f>
        <v>9357586</v>
      </c>
      <c r="J219" s="57">
        <f>+SUM(J208:J218)</f>
        <v>9178867.4499999993</v>
      </c>
      <c r="K219" s="39"/>
    </row>
    <row r="220" spans="1:11" s="28" customFormat="1" ht="15" customHeight="1" x14ac:dyDescent="0.2">
      <c r="A220" s="75"/>
      <c r="B220" s="155" t="s">
        <v>115</v>
      </c>
      <c r="C220" s="123" t="s">
        <v>13</v>
      </c>
      <c r="D220" s="124" t="s">
        <v>14</v>
      </c>
      <c r="E220" s="124" t="s">
        <v>14</v>
      </c>
      <c r="F220" s="124" t="s">
        <v>14</v>
      </c>
      <c r="G220" s="77" t="s">
        <v>58</v>
      </c>
      <c r="H220" s="113">
        <v>4968035</v>
      </c>
      <c r="I220" s="114">
        <v>5642931</v>
      </c>
      <c r="J220" s="114">
        <v>5636227.8399999999</v>
      </c>
      <c r="K220" s="39"/>
    </row>
    <row r="221" spans="1:11" s="28" customFormat="1" ht="15" customHeight="1" x14ac:dyDescent="0.2">
      <c r="A221" s="75"/>
      <c r="B221" s="156"/>
      <c r="C221" s="47" t="s">
        <v>16</v>
      </c>
      <c r="D221" s="43" t="s">
        <v>14</v>
      </c>
      <c r="E221" s="43" t="s">
        <v>14</v>
      </c>
      <c r="F221" s="43" t="s">
        <v>14</v>
      </c>
      <c r="G221" s="44" t="s">
        <v>59</v>
      </c>
      <c r="H221" s="120">
        <v>283351</v>
      </c>
      <c r="I221" s="46">
        <v>674378</v>
      </c>
      <c r="J221" s="46">
        <v>510868.76000000007</v>
      </c>
      <c r="K221" s="39"/>
    </row>
    <row r="222" spans="1:11" s="28" customFormat="1" ht="15" customHeight="1" x14ac:dyDescent="0.2">
      <c r="A222" s="75"/>
      <c r="B222" s="107"/>
      <c r="C222" s="47" t="s">
        <v>18</v>
      </c>
      <c r="D222" s="43" t="s">
        <v>14</v>
      </c>
      <c r="E222" s="43" t="s">
        <v>14</v>
      </c>
      <c r="F222" s="43" t="s">
        <v>14</v>
      </c>
      <c r="G222" s="44" t="s">
        <v>60</v>
      </c>
      <c r="H222" s="120">
        <v>0</v>
      </c>
      <c r="I222" s="46">
        <v>0</v>
      </c>
      <c r="J222" s="46">
        <v>0</v>
      </c>
      <c r="K222" s="39"/>
    </row>
    <row r="223" spans="1:11" s="28" customFormat="1" ht="15" customHeight="1" x14ac:dyDescent="0.2">
      <c r="A223" s="75"/>
      <c r="B223" s="107"/>
      <c r="C223" s="47" t="s">
        <v>20</v>
      </c>
      <c r="D223" s="43" t="s">
        <v>14</v>
      </c>
      <c r="E223" s="43" t="s">
        <v>14</v>
      </c>
      <c r="F223" s="43" t="s">
        <v>14</v>
      </c>
      <c r="G223" s="44" t="s">
        <v>25</v>
      </c>
      <c r="H223" s="120">
        <v>0</v>
      </c>
      <c r="I223" s="46">
        <v>53617</v>
      </c>
      <c r="J223" s="46">
        <v>49862.5</v>
      </c>
      <c r="K223" s="39"/>
    </row>
    <row r="224" spans="1:11" s="28" customFormat="1" ht="15" customHeight="1" x14ac:dyDescent="0.2">
      <c r="A224" s="75"/>
      <c r="B224" s="107"/>
      <c r="C224" s="47" t="s">
        <v>22</v>
      </c>
      <c r="D224" s="43" t="s">
        <v>14</v>
      </c>
      <c r="E224" s="43" t="s">
        <v>14</v>
      </c>
      <c r="F224" s="43" t="s">
        <v>14</v>
      </c>
      <c r="G224" s="44" t="s">
        <v>61</v>
      </c>
      <c r="H224" s="120">
        <v>0</v>
      </c>
      <c r="I224" s="46">
        <v>0</v>
      </c>
      <c r="J224" s="46">
        <v>0</v>
      </c>
      <c r="K224" s="39"/>
    </row>
    <row r="225" spans="1:11" s="28" customFormat="1" ht="15" customHeight="1" x14ac:dyDescent="0.2">
      <c r="A225" s="75"/>
      <c r="B225" s="107"/>
      <c r="C225" s="47" t="s">
        <v>24</v>
      </c>
      <c r="D225" s="43" t="s">
        <v>14</v>
      </c>
      <c r="E225" s="43" t="s">
        <v>14</v>
      </c>
      <c r="F225" s="43" t="s">
        <v>14</v>
      </c>
      <c r="G225" s="44" t="s">
        <v>62</v>
      </c>
      <c r="H225" s="120">
        <v>3000</v>
      </c>
      <c r="I225" s="46">
        <v>3763</v>
      </c>
      <c r="J225" s="46">
        <v>2553.83</v>
      </c>
      <c r="K225" s="39"/>
    </row>
    <row r="226" spans="1:11" s="28" customFormat="1" ht="15" customHeight="1" x14ac:dyDescent="0.2">
      <c r="A226" s="75"/>
      <c r="B226" s="107"/>
      <c r="C226" s="47" t="s">
        <v>28</v>
      </c>
      <c r="D226" s="43" t="s">
        <v>14</v>
      </c>
      <c r="E226" s="43" t="s">
        <v>14</v>
      </c>
      <c r="F226" s="43" t="s">
        <v>14</v>
      </c>
      <c r="G226" s="44" t="s">
        <v>63</v>
      </c>
      <c r="H226" s="120">
        <v>0</v>
      </c>
      <c r="I226" s="46">
        <v>93121</v>
      </c>
      <c r="J226" s="46">
        <v>91194.75</v>
      </c>
      <c r="K226" s="39"/>
    </row>
    <row r="227" spans="1:11" s="28" customFormat="1" ht="15" customHeight="1" x14ac:dyDescent="0.2">
      <c r="A227" s="75"/>
      <c r="B227" s="107"/>
      <c r="C227" s="47" t="s">
        <v>30</v>
      </c>
      <c r="D227" s="43" t="s">
        <v>14</v>
      </c>
      <c r="E227" s="43" t="s">
        <v>14</v>
      </c>
      <c r="F227" s="43" t="s">
        <v>14</v>
      </c>
      <c r="G227" s="44" t="s">
        <v>35</v>
      </c>
      <c r="H227" s="120">
        <v>0</v>
      </c>
      <c r="I227" s="46">
        <v>0</v>
      </c>
      <c r="J227" s="46">
        <v>0</v>
      </c>
      <c r="K227" s="39"/>
    </row>
    <row r="228" spans="1:11" s="28" customFormat="1" ht="15" customHeight="1" x14ac:dyDescent="0.2">
      <c r="A228" s="75"/>
      <c r="B228" s="107"/>
      <c r="C228" s="47" t="s">
        <v>32</v>
      </c>
      <c r="D228" s="43" t="s">
        <v>14</v>
      </c>
      <c r="E228" s="43" t="s">
        <v>14</v>
      </c>
      <c r="F228" s="43" t="s">
        <v>14</v>
      </c>
      <c r="G228" s="44" t="s">
        <v>37</v>
      </c>
      <c r="H228" s="120">
        <v>0</v>
      </c>
      <c r="I228" s="46">
        <v>0</v>
      </c>
      <c r="J228" s="46">
        <v>0</v>
      </c>
      <c r="K228" s="39"/>
    </row>
    <row r="229" spans="1:11" s="28" customFormat="1" ht="15" customHeight="1" x14ac:dyDescent="0.2">
      <c r="A229" s="75"/>
      <c r="B229" s="107"/>
      <c r="C229" s="47" t="s">
        <v>34</v>
      </c>
      <c r="D229" s="43" t="s">
        <v>14</v>
      </c>
      <c r="E229" s="43" t="s">
        <v>14</v>
      </c>
      <c r="F229" s="43" t="s">
        <v>14</v>
      </c>
      <c r="G229" s="44" t="s">
        <v>39</v>
      </c>
      <c r="H229" s="120">
        <v>0</v>
      </c>
      <c r="I229" s="46">
        <v>0</v>
      </c>
      <c r="J229" s="46">
        <v>0</v>
      </c>
      <c r="K229" s="39"/>
    </row>
    <row r="230" spans="1:11" s="28" customFormat="1" ht="15" customHeight="1" x14ac:dyDescent="0.2">
      <c r="A230" s="75"/>
      <c r="B230" s="107"/>
      <c r="C230" s="51" t="s">
        <v>36</v>
      </c>
      <c r="D230" s="52" t="s">
        <v>14</v>
      </c>
      <c r="E230" s="52" t="s">
        <v>14</v>
      </c>
      <c r="F230" s="52" t="s">
        <v>14</v>
      </c>
      <c r="G230" s="53" t="s">
        <v>64</v>
      </c>
      <c r="H230" s="54">
        <v>0</v>
      </c>
      <c r="I230" s="55">
        <v>0</v>
      </c>
      <c r="J230" s="55">
        <v>0</v>
      </c>
      <c r="K230" s="39"/>
    </row>
    <row r="231" spans="1:11" s="28" customFormat="1" ht="15" customHeight="1" x14ac:dyDescent="0.2">
      <c r="A231" s="75"/>
      <c r="B231" s="148" t="s">
        <v>116</v>
      </c>
      <c r="C231" s="149"/>
      <c r="D231" s="149"/>
      <c r="E231" s="149"/>
      <c r="F231" s="149"/>
      <c r="G231" s="150"/>
      <c r="H231" s="112">
        <f>+SUM(H220:H230)</f>
        <v>5254386</v>
      </c>
      <c r="I231" s="56">
        <f>+SUM(I220:I230)</f>
        <v>6467810</v>
      </c>
      <c r="J231" s="57">
        <f>+SUM(J220:J230)</f>
        <v>6290707.6799999997</v>
      </c>
      <c r="K231" s="39"/>
    </row>
    <row r="232" spans="1:11" s="28" customFormat="1" ht="15" customHeight="1" x14ac:dyDescent="0.2">
      <c r="A232" s="75"/>
      <c r="B232" s="155" t="s">
        <v>117</v>
      </c>
      <c r="C232" s="123" t="s">
        <v>13</v>
      </c>
      <c r="D232" s="124" t="s">
        <v>14</v>
      </c>
      <c r="E232" s="124" t="s">
        <v>14</v>
      </c>
      <c r="F232" s="124" t="s">
        <v>14</v>
      </c>
      <c r="G232" s="77" t="s">
        <v>58</v>
      </c>
      <c r="H232" s="113">
        <v>3687021</v>
      </c>
      <c r="I232" s="114">
        <v>4124894</v>
      </c>
      <c r="J232" s="114">
        <v>4115225.6999999997</v>
      </c>
      <c r="K232" s="39"/>
    </row>
    <row r="233" spans="1:11" s="28" customFormat="1" ht="15" customHeight="1" x14ac:dyDescent="0.2">
      <c r="A233" s="75"/>
      <c r="B233" s="156"/>
      <c r="C233" s="47" t="s">
        <v>16</v>
      </c>
      <c r="D233" s="43" t="s">
        <v>14</v>
      </c>
      <c r="E233" s="43" t="s">
        <v>14</v>
      </c>
      <c r="F233" s="43" t="s">
        <v>14</v>
      </c>
      <c r="G233" s="44" t="s">
        <v>59</v>
      </c>
      <c r="H233" s="120">
        <v>192998</v>
      </c>
      <c r="I233" s="46">
        <v>468102</v>
      </c>
      <c r="J233" s="46">
        <v>374447.22000000003</v>
      </c>
      <c r="K233" s="39"/>
    </row>
    <row r="234" spans="1:11" s="28" customFormat="1" ht="15" customHeight="1" x14ac:dyDescent="0.2">
      <c r="A234" s="75"/>
      <c r="B234" s="107"/>
      <c r="C234" s="47" t="s">
        <v>18</v>
      </c>
      <c r="D234" s="43" t="s">
        <v>14</v>
      </c>
      <c r="E234" s="43" t="s">
        <v>14</v>
      </c>
      <c r="F234" s="43" t="s">
        <v>14</v>
      </c>
      <c r="G234" s="44" t="s">
        <v>60</v>
      </c>
      <c r="H234" s="120">
        <v>0</v>
      </c>
      <c r="I234" s="46">
        <v>0</v>
      </c>
      <c r="J234" s="46">
        <v>0</v>
      </c>
      <c r="K234" s="39"/>
    </row>
    <row r="235" spans="1:11" s="28" customFormat="1" ht="15" customHeight="1" x14ac:dyDescent="0.2">
      <c r="A235" s="75"/>
      <c r="B235" s="107"/>
      <c r="C235" s="47" t="s">
        <v>20</v>
      </c>
      <c r="D235" s="43" t="s">
        <v>14</v>
      </c>
      <c r="E235" s="43" t="s">
        <v>14</v>
      </c>
      <c r="F235" s="43" t="s">
        <v>14</v>
      </c>
      <c r="G235" s="44" t="s">
        <v>25</v>
      </c>
      <c r="H235" s="120">
        <v>0</v>
      </c>
      <c r="I235" s="46">
        <v>50260</v>
      </c>
      <c r="J235" s="46">
        <v>41915.89</v>
      </c>
      <c r="K235" s="39"/>
    </row>
    <row r="236" spans="1:11" s="28" customFormat="1" ht="15" customHeight="1" x14ac:dyDescent="0.2">
      <c r="A236" s="75"/>
      <c r="B236" s="107"/>
      <c r="C236" s="47" t="s">
        <v>22</v>
      </c>
      <c r="D236" s="43" t="s">
        <v>14</v>
      </c>
      <c r="E236" s="43" t="s">
        <v>14</v>
      </c>
      <c r="F236" s="43" t="s">
        <v>14</v>
      </c>
      <c r="G236" s="44" t="s">
        <v>61</v>
      </c>
      <c r="H236" s="120">
        <v>0</v>
      </c>
      <c r="I236" s="46">
        <v>0</v>
      </c>
      <c r="J236" s="46">
        <v>0</v>
      </c>
      <c r="K236" s="39"/>
    </row>
    <row r="237" spans="1:11" s="28" customFormat="1" ht="15" customHeight="1" x14ac:dyDescent="0.2">
      <c r="A237" s="75"/>
      <c r="B237" s="107"/>
      <c r="C237" s="47" t="s">
        <v>24</v>
      </c>
      <c r="D237" s="43" t="s">
        <v>14</v>
      </c>
      <c r="E237" s="43" t="s">
        <v>14</v>
      </c>
      <c r="F237" s="43" t="s">
        <v>14</v>
      </c>
      <c r="G237" s="44" t="s">
        <v>62</v>
      </c>
      <c r="H237" s="120">
        <v>3000</v>
      </c>
      <c r="I237" s="46">
        <v>3000</v>
      </c>
      <c r="J237" s="46">
        <v>2210.88</v>
      </c>
      <c r="K237" s="39"/>
    </row>
    <row r="238" spans="1:11" s="28" customFormat="1" ht="15" customHeight="1" x14ac:dyDescent="0.2">
      <c r="A238" s="75"/>
      <c r="B238" s="107"/>
      <c r="C238" s="47" t="s">
        <v>28</v>
      </c>
      <c r="D238" s="43" t="s">
        <v>14</v>
      </c>
      <c r="E238" s="43" t="s">
        <v>14</v>
      </c>
      <c r="F238" s="43" t="s">
        <v>14</v>
      </c>
      <c r="G238" s="44" t="s">
        <v>63</v>
      </c>
      <c r="H238" s="120">
        <v>0</v>
      </c>
      <c r="I238" s="46">
        <v>81965</v>
      </c>
      <c r="J238" s="46">
        <v>77013.930000000008</v>
      </c>
      <c r="K238" s="39"/>
    </row>
    <row r="239" spans="1:11" s="28" customFormat="1" ht="15" customHeight="1" x14ac:dyDescent="0.2">
      <c r="A239" s="75"/>
      <c r="B239" s="107"/>
      <c r="C239" s="47" t="s">
        <v>30</v>
      </c>
      <c r="D239" s="43" t="s">
        <v>14</v>
      </c>
      <c r="E239" s="43" t="s">
        <v>14</v>
      </c>
      <c r="F239" s="43" t="s">
        <v>14</v>
      </c>
      <c r="G239" s="44" t="s">
        <v>35</v>
      </c>
      <c r="H239" s="120">
        <v>0</v>
      </c>
      <c r="I239" s="46">
        <v>0</v>
      </c>
      <c r="J239" s="46">
        <v>0</v>
      </c>
      <c r="K239" s="39"/>
    </row>
    <row r="240" spans="1:11" s="28" customFormat="1" ht="15" customHeight="1" x14ac:dyDescent="0.2">
      <c r="A240" s="75"/>
      <c r="B240" s="107"/>
      <c r="C240" s="47" t="s">
        <v>32</v>
      </c>
      <c r="D240" s="43" t="s">
        <v>14</v>
      </c>
      <c r="E240" s="43" t="s">
        <v>14</v>
      </c>
      <c r="F240" s="43" t="s">
        <v>14</v>
      </c>
      <c r="G240" s="44" t="s">
        <v>37</v>
      </c>
      <c r="H240" s="120">
        <v>0</v>
      </c>
      <c r="I240" s="46">
        <v>0</v>
      </c>
      <c r="J240" s="46">
        <v>0</v>
      </c>
      <c r="K240" s="39"/>
    </row>
    <row r="241" spans="1:11" s="28" customFormat="1" ht="15" customHeight="1" x14ac:dyDescent="0.2">
      <c r="A241" s="75"/>
      <c r="B241" s="107"/>
      <c r="C241" s="47" t="s">
        <v>34</v>
      </c>
      <c r="D241" s="43" t="s">
        <v>14</v>
      </c>
      <c r="E241" s="43" t="s">
        <v>14</v>
      </c>
      <c r="F241" s="43" t="s">
        <v>14</v>
      </c>
      <c r="G241" s="44" t="s">
        <v>39</v>
      </c>
      <c r="H241" s="120">
        <v>0</v>
      </c>
      <c r="I241" s="46">
        <v>0</v>
      </c>
      <c r="J241" s="46">
        <v>0</v>
      </c>
      <c r="K241" s="39"/>
    </row>
    <row r="242" spans="1:11" s="28" customFormat="1" ht="15" customHeight="1" x14ac:dyDescent="0.2">
      <c r="A242" s="75"/>
      <c r="B242" s="107"/>
      <c r="C242" s="51" t="s">
        <v>36</v>
      </c>
      <c r="D242" s="52" t="s">
        <v>14</v>
      </c>
      <c r="E242" s="52" t="s">
        <v>14</v>
      </c>
      <c r="F242" s="52" t="s">
        <v>14</v>
      </c>
      <c r="G242" s="53" t="s">
        <v>64</v>
      </c>
      <c r="H242" s="54">
        <v>0</v>
      </c>
      <c r="I242" s="55">
        <v>0</v>
      </c>
      <c r="J242" s="55">
        <v>0</v>
      </c>
      <c r="K242" s="39"/>
    </row>
    <row r="243" spans="1:11" s="28" customFormat="1" ht="15" customHeight="1" x14ac:dyDescent="0.2">
      <c r="A243" s="75"/>
      <c r="B243" s="148" t="s">
        <v>118</v>
      </c>
      <c r="C243" s="149"/>
      <c r="D243" s="149"/>
      <c r="E243" s="149"/>
      <c r="F243" s="149"/>
      <c r="G243" s="150"/>
      <c r="H243" s="112">
        <f>+SUM(H232:H242)</f>
        <v>3883019</v>
      </c>
      <c r="I243" s="56">
        <f>+SUM(I232:I242)</f>
        <v>4728221</v>
      </c>
      <c r="J243" s="57">
        <f>+SUM(J232:J242)</f>
        <v>4610813.6199999992</v>
      </c>
      <c r="K243" s="39"/>
    </row>
    <row r="244" spans="1:11" s="28" customFormat="1" ht="15" customHeight="1" x14ac:dyDescent="0.2">
      <c r="A244" s="75"/>
      <c r="B244" s="155" t="s">
        <v>119</v>
      </c>
      <c r="C244" s="123" t="s">
        <v>13</v>
      </c>
      <c r="D244" s="124" t="s">
        <v>14</v>
      </c>
      <c r="E244" s="124" t="s">
        <v>14</v>
      </c>
      <c r="F244" s="124" t="s">
        <v>14</v>
      </c>
      <c r="G244" s="77" t="s">
        <v>58</v>
      </c>
      <c r="H244" s="113">
        <v>3391450</v>
      </c>
      <c r="I244" s="114">
        <v>3858794</v>
      </c>
      <c r="J244" s="114">
        <v>3841473.8699999996</v>
      </c>
      <c r="K244" s="39"/>
    </row>
    <row r="245" spans="1:11" s="28" customFormat="1" ht="15" customHeight="1" x14ac:dyDescent="0.2">
      <c r="A245" s="75"/>
      <c r="B245" s="156"/>
      <c r="C245" s="47" t="s">
        <v>16</v>
      </c>
      <c r="D245" s="43" t="s">
        <v>14</v>
      </c>
      <c r="E245" s="43" t="s">
        <v>14</v>
      </c>
      <c r="F245" s="43" t="s">
        <v>14</v>
      </c>
      <c r="G245" s="44" t="s">
        <v>59</v>
      </c>
      <c r="H245" s="120">
        <v>106550</v>
      </c>
      <c r="I245" s="46">
        <v>439030</v>
      </c>
      <c r="J245" s="46">
        <v>318731.3</v>
      </c>
      <c r="K245" s="39"/>
    </row>
    <row r="246" spans="1:11" s="28" customFormat="1" ht="15" customHeight="1" x14ac:dyDescent="0.2">
      <c r="A246" s="75"/>
      <c r="B246" s="107"/>
      <c r="C246" s="47" t="s">
        <v>18</v>
      </c>
      <c r="D246" s="43" t="s">
        <v>14</v>
      </c>
      <c r="E246" s="43" t="s">
        <v>14</v>
      </c>
      <c r="F246" s="43" t="s">
        <v>14</v>
      </c>
      <c r="G246" s="44" t="s">
        <v>60</v>
      </c>
      <c r="H246" s="120">
        <v>0</v>
      </c>
      <c r="I246" s="46">
        <v>0</v>
      </c>
      <c r="J246" s="46">
        <v>0</v>
      </c>
      <c r="K246" s="39"/>
    </row>
    <row r="247" spans="1:11" s="28" customFormat="1" ht="15" customHeight="1" x14ac:dyDescent="0.2">
      <c r="A247" s="75"/>
      <c r="B247" s="107"/>
      <c r="C247" s="47" t="s">
        <v>20</v>
      </c>
      <c r="D247" s="43" t="s">
        <v>14</v>
      </c>
      <c r="E247" s="43" t="s">
        <v>14</v>
      </c>
      <c r="F247" s="43" t="s">
        <v>14</v>
      </c>
      <c r="G247" s="44" t="s">
        <v>25</v>
      </c>
      <c r="H247" s="120">
        <v>0</v>
      </c>
      <c r="I247" s="46">
        <v>2296</v>
      </c>
      <c r="J247" s="46">
        <v>1785.0700000000002</v>
      </c>
      <c r="K247" s="39"/>
    </row>
    <row r="248" spans="1:11" s="28" customFormat="1" ht="15" customHeight="1" x14ac:dyDescent="0.2">
      <c r="A248" s="75"/>
      <c r="B248" s="107"/>
      <c r="C248" s="47" t="s">
        <v>22</v>
      </c>
      <c r="D248" s="43" t="s">
        <v>14</v>
      </c>
      <c r="E248" s="43" t="s">
        <v>14</v>
      </c>
      <c r="F248" s="43" t="s">
        <v>14</v>
      </c>
      <c r="G248" s="44" t="s">
        <v>61</v>
      </c>
      <c r="H248" s="120">
        <v>0</v>
      </c>
      <c r="I248" s="46">
        <v>0</v>
      </c>
      <c r="J248" s="46">
        <v>0</v>
      </c>
      <c r="K248" s="39"/>
    </row>
    <row r="249" spans="1:11" s="28" customFormat="1" ht="15" customHeight="1" x14ac:dyDescent="0.2">
      <c r="A249" s="75"/>
      <c r="B249" s="107"/>
      <c r="C249" s="47" t="s">
        <v>24</v>
      </c>
      <c r="D249" s="43" t="s">
        <v>14</v>
      </c>
      <c r="E249" s="43" t="s">
        <v>14</v>
      </c>
      <c r="F249" s="43" t="s">
        <v>14</v>
      </c>
      <c r="G249" s="44" t="s">
        <v>62</v>
      </c>
      <c r="H249" s="120">
        <v>0</v>
      </c>
      <c r="I249" s="46">
        <v>1500</v>
      </c>
      <c r="J249" s="46">
        <v>1298.95</v>
      </c>
      <c r="K249" s="39"/>
    </row>
    <row r="250" spans="1:11" s="28" customFormat="1" ht="15" customHeight="1" x14ac:dyDescent="0.2">
      <c r="A250" s="75"/>
      <c r="B250" s="107"/>
      <c r="C250" s="47" t="s">
        <v>28</v>
      </c>
      <c r="D250" s="43" t="s">
        <v>14</v>
      </c>
      <c r="E250" s="43" t="s">
        <v>14</v>
      </c>
      <c r="F250" s="43" t="s">
        <v>14</v>
      </c>
      <c r="G250" s="44" t="s">
        <v>63</v>
      </c>
      <c r="H250" s="120">
        <v>8000</v>
      </c>
      <c r="I250" s="46">
        <v>96963</v>
      </c>
      <c r="J250" s="46">
        <v>87593.349999999991</v>
      </c>
      <c r="K250" s="39"/>
    </row>
    <row r="251" spans="1:11" s="28" customFormat="1" ht="15" customHeight="1" x14ac:dyDescent="0.2">
      <c r="A251" s="75"/>
      <c r="B251" s="107"/>
      <c r="C251" s="47" t="s">
        <v>30</v>
      </c>
      <c r="D251" s="43" t="s">
        <v>14</v>
      </c>
      <c r="E251" s="43" t="s">
        <v>14</v>
      </c>
      <c r="F251" s="43" t="s">
        <v>14</v>
      </c>
      <c r="G251" s="44" t="s">
        <v>35</v>
      </c>
      <c r="H251" s="120">
        <v>0</v>
      </c>
      <c r="I251" s="46">
        <v>0</v>
      </c>
      <c r="J251" s="46">
        <v>0</v>
      </c>
      <c r="K251" s="39"/>
    </row>
    <row r="252" spans="1:11" s="28" customFormat="1" ht="15" customHeight="1" x14ac:dyDescent="0.2">
      <c r="A252" s="75"/>
      <c r="B252" s="107"/>
      <c r="C252" s="47" t="s">
        <v>32</v>
      </c>
      <c r="D252" s="43" t="s">
        <v>14</v>
      </c>
      <c r="E252" s="43" t="s">
        <v>14</v>
      </c>
      <c r="F252" s="43" t="s">
        <v>14</v>
      </c>
      <c r="G252" s="44" t="s">
        <v>37</v>
      </c>
      <c r="H252" s="120">
        <v>0</v>
      </c>
      <c r="I252" s="46">
        <v>0</v>
      </c>
      <c r="J252" s="46">
        <v>0</v>
      </c>
      <c r="K252" s="39"/>
    </row>
    <row r="253" spans="1:11" s="28" customFormat="1" ht="15" customHeight="1" x14ac:dyDescent="0.2">
      <c r="A253" s="75"/>
      <c r="B253" s="107"/>
      <c r="C253" s="47" t="s">
        <v>34</v>
      </c>
      <c r="D253" s="43" t="s">
        <v>14</v>
      </c>
      <c r="E253" s="43" t="s">
        <v>14</v>
      </c>
      <c r="F253" s="43" t="s">
        <v>14</v>
      </c>
      <c r="G253" s="44" t="s">
        <v>39</v>
      </c>
      <c r="H253" s="120">
        <v>0</v>
      </c>
      <c r="I253" s="46">
        <v>0</v>
      </c>
      <c r="J253" s="46">
        <v>0</v>
      </c>
      <c r="K253" s="39"/>
    </row>
    <row r="254" spans="1:11" s="28" customFormat="1" ht="15" customHeight="1" x14ac:dyDescent="0.2">
      <c r="A254" s="75"/>
      <c r="B254" s="107"/>
      <c r="C254" s="51" t="s">
        <v>36</v>
      </c>
      <c r="D254" s="52" t="s">
        <v>14</v>
      </c>
      <c r="E254" s="52" t="s">
        <v>14</v>
      </c>
      <c r="F254" s="52" t="s">
        <v>14</v>
      </c>
      <c r="G254" s="53" t="s">
        <v>64</v>
      </c>
      <c r="H254" s="54">
        <v>0</v>
      </c>
      <c r="I254" s="55">
        <v>0</v>
      </c>
      <c r="J254" s="55">
        <v>0</v>
      </c>
      <c r="K254" s="39"/>
    </row>
    <row r="255" spans="1:11" s="28" customFormat="1" ht="15" customHeight="1" x14ac:dyDescent="0.2">
      <c r="A255" s="75"/>
      <c r="B255" s="148" t="s">
        <v>120</v>
      </c>
      <c r="C255" s="149"/>
      <c r="D255" s="149"/>
      <c r="E255" s="149"/>
      <c r="F255" s="149"/>
      <c r="G255" s="150"/>
      <c r="H255" s="112">
        <f>+SUM(H244:H254)</f>
        <v>3506000</v>
      </c>
      <c r="I255" s="56">
        <f>+SUM(I244:I254)</f>
        <v>4398583</v>
      </c>
      <c r="J255" s="57">
        <f>+SUM(J244:J254)</f>
        <v>4250882.5399999991</v>
      </c>
      <c r="K255" s="39"/>
    </row>
    <row r="256" spans="1:11" s="28" customFormat="1" ht="15" customHeight="1" x14ac:dyDescent="0.2">
      <c r="A256" s="75"/>
      <c r="B256" s="155" t="s">
        <v>121</v>
      </c>
      <c r="C256" s="123" t="s">
        <v>13</v>
      </c>
      <c r="D256" s="124" t="s">
        <v>14</v>
      </c>
      <c r="E256" s="124" t="s">
        <v>14</v>
      </c>
      <c r="F256" s="124" t="s">
        <v>14</v>
      </c>
      <c r="G256" s="77" t="s">
        <v>58</v>
      </c>
      <c r="H256" s="113">
        <v>10185351</v>
      </c>
      <c r="I256" s="114">
        <v>10893225</v>
      </c>
      <c r="J256" s="114">
        <v>10874696.66</v>
      </c>
      <c r="K256" s="39"/>
    </row>
    <row r="257" spans="1:11" s="28" customFormat="1" ht="15" customHeight="1" x14ac:dyDescent="0.2">
      <c r="A257" s="75"/>
      <c r="B257" s="156"/>
      <c r="C257" s="47" t="s">
        <v>16</v>
      </c>
      <c r="D257" s="43" t="s">
        <v>14</v>
      </c>
      <c r="E257" s="43" t="s">
        <v>14</v>
      </c>
      <c r="F257" s="43" t="s">
        <v>14</v>
      </c>
      <c r="G257" s="44" t="s">
        <v>59</v>
      </c>
      <c r="H257" s="120">
        <v>233229</v>
      </c>
      <c r="I257" s="46">
        <v>726068</v>
      </c>
      <c r="J257" s="46">
        <v>520417.97</v>
      </c>
      <c r="K257" s="39"/>
    </row>
    <row r="258" spans="1:11" s="28" customFormat="1" ht="15" customHeight="1" x14ac:dyDescent="0.2">
      <c r="A258" s="75"/>
      <c r="B258" s="107"/>
      <c r="C258" s="47" t="s">
        <v>18</v>
      </c>
      <c r="D258" s="43" t="s">
        <v>14</v>
      </c>
      <c r="E258" s="43" t="s">
        <v>14</v>
      </c>
      <c r="F258" s="43" t="s">
        <v>14</v>
      </c>
      <c r="G258" s="44" t="s">
        <v>60</v>
      </c>
      <c r="H258" s="120">
        <v>0</v>
      </c>
      <c r="I258" s="46">
        <v>0</v>
      </c>
      <c r="J258" s="46">
        <v>0</v>
      </c>
      <c r="K258" s="39"/>
    </row>
    <row r="259" spans="1:11" s="28" customFormat="1" ht="15" customHeight="1" x14ac:dyDescent="0.2">
      <c r="A259" s="75"/>
      <c r="B259" s="107"/>
      <c r="C259" s="47" t="s">
        <v>20</v>
      </c>
      <c r="D259" s="43" t="s">
        <v>14</v>
      </c>
      <c r="E259" s="43" t="s">
        <v>14</v>
      </c>
      <c r="F259" s="43" t="s">
        <v>14</v>
      </c>
      <c r="G259" s="44" t="s">
        <v>25</v>
      </c>
      <c r="H259" s="120">
        <v>0</v>
      </c>
      <c r="I259" s="46">
        <v>101951</v>
      </c>
      <c r="J259" s="46">
        <v>98322.83</v>
      </c>
      <c r="K259" s="39"/>
    </row>
    <row r="260" spans="1:11" s="28" customFormat="1" ht="15" customHeight="1" x14ac:dyDescent="0.2">
      <c r="A260" s="75"/>
      <c r="B260" s="107"/>
      <c r="C260" s="47" t="s">
        <v>22</v>
      </c>
      <c r="D260" s="43" t="s">
        <v>14</v>
      </c>
      <c r="E260" s="43" t="s">
        <v>14</v>
      </c>
      <c r="F260" s="43" t="s">
        <v>14</v>
      </c>
      <c r="G260" s="44" t="s">
        <v>61</v>
      </c>
      <c r="H260" s="120">
        <v>0</v>
      </c>
      <c r="I260" s="46">
        <v>0</v>
      </c>
      <c r="J260" s="46">
        <v>0</v>
      </c>
      <c r="K260" s="39"/>
    </row>
    <row r="261" spans="1:11" s="28" customFormat="1" ht="15" customHeight="1" x14ac:dyDescent="0.2">
      <c r="A261" s="75"/>
      <c r="B261" s="107"/>
      <c r="C261" s="47" t="s">
        <v>24</v>
      </c>
      <c r="D261" s="43" t="s">
        <v>14</v>
      </c>
      <c r="E261" s="43" t="s">
        <v>14</v>
      </c>
      <c r="F261" s="43" t="s">
        <v>14</v>
      </c>
      <c r="G261" s="44" t="s">
        <v>62</v>
      </c>
      <c r="H261" s="120">
        <v>0</v>
      </c>
      <c r="I261" s="46">
        <v>204</v>
      </c>
      <c r="J261" s="46">
        <v>204</v>
      </c>
      <c r="K261" s="39"/>
    </row>
    <row r="262" spans="1:11" s="28" customFormat="1" ht="15" customHeight="1" x14ac:dyDescent="0.2">
      <c r="A262" s="75"/>
      <c r="B262" s="107"/>
      <c r="C262" s="47" t="s">
        <v>28</v>
      </c>
      <c r="D262" s="43" t="s">
        <v>14</v>
      </c>
      <c r="E262" s="43" t="s">
        <v>14</v>
      </c>
      <c r="F262" s="43" t="s">
        <v>14</v>
      </c>
      <c r="G262" s="44" t="s">
        <v>63</v>
      </c>
      <c r="H262" s="120">
        <v>0</v>
      </c>
      <c r="I262" s="46">
        <v>263113</v>
      </c>
      <c r="J262" s="46">
        <v>249603.49</v>
      </c>
      <c r="K262" s="39"/>
    </row>
    <row r="263" spans="1:11" s="28" customFormat="1" ht="15" customHeight="1" x14ac:dyDescent="0.2">
      <c r="A263" s="75"/>
      <c r="B263" s="107"/>
      <c r="C263" s="47" t="s">
        <v>30</v>
      </c>
      <c r="D263" s="43" t="s">
        <v>14</v>
      </c>
      <c r="E263" s="43" t="s">
        <v>14</v>
      </c>
      <c r="F263" s="43" t="s">
        <v>14</v>
      </c>
      <c r="G263" s="44" t="s">
        <v>35</v>
      </c>
      <c r="H263" s="120">
        <v>0</v>
      </c>
      <c r="I263" s="46">
        <v>0</v>
      </c>
      <c r="J263" s="46">
        <v>0</v>
      </c>
      <c r="K263" s="39"/>
    </row>
    <row r="264" spans="1:11" s="28" customFormat="1" ht="15" customHeight="1" x14ac:dyDescent="0.2">
      <c r="A264" s="75"/>
      <c r="B264" s="107"/>
      <c r="C264" s="47" t="s">
        <v>32</v>
      </c>
      <c r="D264" s="43" t="s">
        <v>14</v>
      </c>
      <c r="E264" s="43" t="s">
        <v>14</v>
      </c>
      <c r="F264" s="43" t="s">
        <v>14</v>
      </c>
      <c r="G264" s="44" t="s">
        <v>37</v>
      </c>
      <c r="H264" s="120">
        <v>0</v>
      </c>
      <c r="I264" s="46">
        <v>0</v>
      </c>
      <c r="J264" s="46">
        <v>0</v>
      </c>
      <c r="K264" s="39"/>
    </row>
    <row r="265" spans="1:11" s="28" customFormat="1" ht="15" customHeight="1" x14ac:dyDescent="0.2">
      <c r="A265" s="75"/>
      <c r="B265" s="107"/>
      <c r="C265" s="47" t="s">
        <v>34</v>
      </c>
      <c r="D265" s="43" t="s">
        <v>14</v>
      </c>
      <c r="E265" s="43" t="s">
        <v>14</v>
      </c>
      <c r="F265" s="43" t="s">
        <v>14</v>
      </c>
      <c r="G265" s="44" t="s">
        <v>39</v>
      </c>
      <c r="H265" s="120">
        <v>0</v>
      </c>
      <c r="I265" s="46">
        <v>0</v>
      </c>
      <c r="J265" s="46">
        <v>0</v>
      </c>
      <c r="K265" s="39"/>
    </row>
    <row r="266" spans="1:11" s="28" customFormat="1" ht="15" customHeight="1" x14ac:dyDescent="0.2">
      <c r="A266" s="75"/>
      <c r="B266" s="107"/>
      <c r="C266" s="51" t="s">
        <v>36</v>
      </c>
      <c r="D266" s="52" t="s">
        <v>14</v>
      </c>
      <c r="E266" s="52" t="s">
        <v>14</v>
      </c>
      <c r="F266" s="52" t="s">
        <v>14</v>
      </c>
      <c r="G266" s="53" t="s">
        <v>64</v>
      </c>
      <c r="H266" s="54">
        <v>0</v>
      </c>
      <c r="I266" s="55">
        <v>0</v>
      </c>
      <c r="J266" s="55">
        <v>0</v>
      </c>
      <c r="K266" s="39"/>
    </row>
    <row r="267" spans="1:11" s="28" customFormat="1" ht="15" customHeight="1" x14ac:dyDescent="0.2">
      <c r="A267" s="75"/>
      <c r="B267" s="148" t="s">
        <v>122</v>
      </c>
      <c r="C267" s="149"/>
      <c r="D267" s="149"/>
      <c r="E267" s="149"/>
      <c r="F267" s="149"/>
      <c r="G267" s="150"/>
      <c r="H267" s="112">
        <f>+SUM(H256:H266)</f>
        <v>10418580</v>
      </c>
      <c r="I267" s="56">
        <f>+SUM(I256:I266)</f>
        <v>11984561</v>
      </c>
      <c r="J267" s="57">
        <f>+SUM(J256:J266)</f>
        <v>11743244.950000001</v>
      </c>
      <c r="K267" s="39"/>
    </row>
    <row r="268" spans="1:11" s="28" customFormat="1" ht="15" customHeight="1" x14ac:dyDescent="0.2">
      <c r="A268" s="75"/>
      <c r="B268" s="155" t="s">
        <v>123</v>
      </c>
      <c r="C268" s="123" t="s">
        <v>13</v>
      </c>
      <c r="D268" s="124" t="s">
        <v>14</v>
      </c>
      <c r="E268" s="124" t="s">
        <v>14</v>
      </c>
      <c r="F268" s="124" t="s">
        <v>14</v>
      </c>
      <c r="G268" s="77" t="s">
        <v>58</v>
      </c>
      <c r="H268" s="113">
        <v>10580373</v>
      </c>
      <c r="I268" s="114">
        <v>12239389</v>
      </c>
      <c r="J268" s="114">
        <v>12221896.850000001</v>
      </c>
      <c r="K268" s="39"/>
    </row>
    <row r="269" spans="1:11" s="28" customFormat="1" ht="15" customHeight="1" x14ac:dyDescent="0.2">
      <c r="A269" s="75"/>
      <c r="B269" s="156"/>
      <c r="C269" s="47" t="s">
        <v>16</v>
      </c>
      <c r="D269" s="43" t="s">
        <v>14</v>
      </c>
      <c r="E269" s="43" t="s">
        <v>14</v>
      </c>
      <c r="F269" s="43" t="s">
        <v>14</v>
      </c>
      <c r="G269" s="44" t="s">
        <v>59</v>
      </c>
      <c r="H269" s="120">
        <v>402705</v>
      </c>
      <c r="I269" s="46">
        <v>752846</v>
      </c>
      <c r="J269" s="46">
        <v>630425.59000000008</v>
      </c>
      <c r="K269" s="39"/>
    </row>
    <row r="270" spans="1:11" s="28" customFormat="1" ht="15" customHeight="1" x14ac:dyDescent="0.2">
      <c r="A270" s="75"/>
      <c r="B270" s="107"/>
      <c r="C270" s="47" t="s">
        <v>18</v>
      </c>
      <c r="D270" s="43" t="s">
        <v>14</v>
      </c>
      <c r="E270" s="43" t="s">
        <v>14</v>
      </c>
      <c r="F270" s="43" t="s">
        <v>14</v>
      </c>
      <c r="G270" s="44" t="s">
        <v>60</v>
      </c>
      <c r="H270" s="120">
        <v>0</v>
      </c>
      <c r="I270" s="46">
        <v>0</v>
      </c>
      <c r="J270" s="46">
        <v>0</v>
      </c>
      <c r="K270" s="39"/>
    </row>
    <row r="271" spans="1:11" s="28" customFormat="1" ht="15" customHeight="1" x14ac:dyDescent="0.2">
      <c r="A271" s="75"/>
      <c r="B271" s="107"/>
      <c r="C271" s="47" t="s">
        <v>20</v>
      </c>
      <c r="D271" s="43" t="s">
        <v>14</v>
      </c>
      <c r="E271" s="43" t="s">
        <v>14</v>
      </c>
      <c r="F271" s="43" t="s">
        <v>14</v>
      </c>
      <c r="G271" s="44" t="s">
        <v>25</v>
      </c>
      <c r="H271" s="120">
        <v>0</v>
      </c>
      <c r="I271" s="46">
        <v>37215</v>
      </c>
      <c r="J271" s="46">
        <v>35258.82</v>
      </c>
      <c r="K271" s="39"/>
    </row>
    <row r="272" spans="1:11" s="28" customFormat="1" ht="15" customHeight="1" x14ac:dyDescent="0.2">
      <c r="A272" s="75"/>
      <c r="B272" s="107"/>
      <c r="C272" s="47" t="s">
        <v>22</v>
      </c>
      <c r="D272" s="43" t="s">
        <v>14</v>
      </c>
      <c r="E272" s="43" t="s">
        <v>14</v>
      </c>
      <c r="F272" s="43" t="s">
        <v>14</v>
      </c>
      <c r="G272" s="44" t="s">
        <v>61</v>
      </c>
      <c r="H272" s="120">
        <v>0</v>
      </c>
      <c r="I272" s="46">
        <v>0</v>
      </c>
      <c r="J272" s="46">
        <v>0</v>
      </c>
      <c r="K272" s="39"/>
    </row>
    <row r="273" spans="1:11" s="28" customFormat="1" ht="15" customHeight="1" x14ac:dyDescent="0.2">
      <c r="A273" s="75"/>
      <c r="B273" s="107"/>
      <c r="C273" s="47" t="s">
        <v>24</v>
      </c>
      <c r="D273" s="43" t="s">
        <v>14</v>
      </c>
      <c r="E273" s="43" t="s">
        <v>14</v>
      </c>
      <c r="F273" s="43" t="s">
        <v>14</v>
      </c>
      <c r="G273" s="44" t="s">
        <v>62</v>
      </c>
      <c r="H273" s="120">
        <v>0</v>
      </c>
      <c r="I273" s="46">
        <v>0</v>
      </c>
      <c r="J273" s="46">
        <v>0</v>
      </c>
      <c r="K273" s="39"/>
    </row>
    <row r="274" spans="1:11" s="28" customFormat="1" ht="15" customHeight="1" x14ac:dyDescent="0.2">
      <c r="A274" s="75"/>
      <c r="B274" s="107"/>
      <c r="C274" s="47" t="s">
        <v>28</v>
      </c>
      <c r="D274" s="43" t="s">
        <v>14</v>
      </c>
      <c r="E274" s="43" t="s">
        <v>14</v>
      </c>
      <c r="F274" s="43" t="s">
        <v>14</v>
      </c>
      <c r="G274" s="44" t="s">
        <v>63</v>
      </c>
      <c r="H274" s="120">
        <v>2700</v>
      </c>
      <c r="I274" s="46">
        <v>435917</v>
      </c>
      <c r="J274" s="46">
        <v>417436.42</v>
      </c>
      <c r="K274" s="39"/>
    </row>
    <row r="275" spans="1:11" s="28" customFormat="1" ht="15" customHeight="1" x14ac:dyDescent="0.2">
      <c r="A275" s="75"/>
      <c r="B275" s="107"/>
      <c r="C275" s="47" t="s">
        <v>30</v>
      </c>
      <c r="D275" s="43" t="s">
        <v>14</v>
      </c>
      <c r="E275" s="43" t="s">
        <v>14</v>
      </c>
      <c r="F275" s="43" t="s">
        <v>14</v>
      </c>
      <c r="G275" s="44" t="s">
        <v>35</v>
      </c>
      <c r="H275" s="120">
        <v>0</v>
      </c>
      <c r="I275" s="46">
        <v>0</v>
      </c>
      <c r="J275" s="46">
        <v>0</v>
      </c>
      <c r="K275" s="39"/>
    </row>
    <row r="276" spans="1:11" s="28" customFormat="1" ht="15" customHeight="1" x14ac:dyDescent="0.2">
      <c r="A276" s="75"/>
      <c r="B276" s="107"/>
      <c r="C276" s="47" t="s">
        <v>32</v>
      </c>
      <c r="D276" s="43" t="s">
        <v>14</v>
      </c>
      <c r="E276" s="43" t="s">
        <v>14</v>
      </c>
      <c r="F276" s="43" t="s">
        <v>14</v>
      </c>
      <c r="G276" s="44" t="s">
        <v>37</v>
      </c>
      <c r="H276" s="120">
        <v>0</v>
      </c>
      <c r="I276" s="46">
        <v>0</v>
      </c>
      <c r="J276" s="46">
        <v>0</v>
      </c>
      <c r="K276" s="39"/>
    </row>
    <row r="277" spans="1:11" s="28" customFormat="1" ht="15" customHeight="1" x14ac:dyDescent="0.2">
      <c r="A277" s="75"/>
      <c r="B277" s="107"/>
      <c r="C277" s="47" t="s">
        <v>34</v>
      </c>
      <c r="D277" s="43" t="s">
        <v>14</v>
      </c>
      <c r="E277" s="43" t="s">
        <v>14</v>
      </c>
      <c r="F277" s="43" t="s">
        <v>14</v>
      </c>
      <c r="G277" s="44" t="s">
        <v>39</v>
      </c>
      <c r="H277" s="120">
        <v>0</v>
      </c>
      <c r="I277" s="46">
        <v>0</v>
      </c>
      <c r="J277" s="46">
        <v>0</v>
      </c>
      <c r="K277" s="39"/>
    </row>
    <row r="278" spans="1:11" s="28" customFormat="1" ht="15" customHeight="1" x14ac:dyDescent="0.2">
      <c r="A278" s="75"/>
      <c r="B278" s="107"/>
      <c r="C278" s="51" t="s">
        <v>36</v>
      </c>
      <c r="D278" s="52" t="s">
        <v>14</v>
      </c>
      <c r="E278" s="52" t="s">
        <v>14</v>
      </c>
      <c r="F278" s="52" t="s">
        <v>14</v>
      </c>
      <c r="G278" s="53" t="s">
        <v>64</v>
      </c>
      <c r="H278" s="54">
        <v>0</v>
      </c>
      <c r="I278" s="55">
        <v>0</v>
      </c>
      <c r="J278" s="55">
        <v>0</v>
      </c>
      <c r="K278" s="39"/>
    </row>
    <row r="279" spans="1:11" s="28" customFormat="1" ht="15" customHeight="1" x14ac:dyDescent="0.2">
      <c r="A279" s="75"/>
      <c r="B279" s="148" t="s">
        <v>159</v>
      </c>
      <c r="C279" s="149"/>
      <c r="D279" s="149"/>
      <c r="E279" s="149"/>
      <c r="F279" s="149"/>
      <c r="G279" s="150"/>
      <c r="H279" s="112">
        <f>+SUM(H268:H278)</f>
        <v>10985778</v>
      </c>
      <c r="I279" s="56">
        <f>+SUM(I268:I278)</f>
        <v>13465367</v>
      </c>
      <c r="J279" s="57">
        <f>+SUM(J268:J278)</f>
        <v>13305017.680000002</v>
      </c>
      <c r="K279" s="39"/>
    </row>
    <row r="280" spans="1:11" s="28" customFormat="1" ht="15" customHeight="1" x14ac:dyDescent="0.2">
      <c r="A280" s="75"/>
      <c r="B280" s="155" t="s">
        <v>125</v>
      </c>
      <c r="C280" s="123" t="s">
        <v>13</v>
      </c>
      <c r="D280" s="124" t="s">
        <v>14</v>
      </c>
      <c r="E280" s="124" t="s">
        <v>14</v>
      </c>
      <c r="F280" s="124" t="s">
        <v>14</v>
      </c>
      <c r="G280" s="77" t="s">
        <v>58</v>
      </c>
      <c r="H280" s="113">
        <v>5649557</v>
      </c>
      <c r="I280" s="114">
        <v>7575638</v>
      </c>
      <c r="J280" s="114">
        <v>7562513.4900000002</v>
      </c>
      <c r="K280" s="39"/>
    </row>
    <row r="281" spans="1:11" s="28" customFormat="1" ht="15" customHeight="1" x14ac:dyDescent="0.2">
      <c r="A281" s="75"/>
      <c r="B281" s="156"/>
      <c r="C281" s="47" t="s">
        <v>16</v>
      </c>
      <c r="D281" s="43" t="s">
        <v>14</v>
      </c>
      <c r="E281" s="43" t="s">
        <v>14</v>
      </c>
      <c r="F281" s="43" t="s">
        <v>14</v>
      </c>
      <c r="G281" s="44" t="s">
        <v>59</v>
      </c>
      <c r="H281" s="120">
        <v>232838</v>
      </c>
      <c r="I281" s="46">
        <v>719452</v>
      </c>
      <c r="J281" s="46">
        <v>522183.66000000003</v>
      </c>
      <c r="K281" s="39"/>
    </row>
    <row r="282" spans="1:11" s="28" customFormat="1" ht="15" customHeight="1" x14ac:dyDescent="0.2">
      <c r="A282" s="75"/>
      <c r="B282" s="107"/>
      <c r="C282" s="47" t="s">
        <v>18</v>
      </c>
      <c r="D282" s="43" t="s">
        <v>14</v>
      </c>
      <c r="E282" s="43" t="s">
        <v>14</v>
      </c>
      <c r="F282" s="43" t="s">
        <v>14</v>
      </c>
      <c r="G282" s="44" t="s">
        <v>60</v>
      </c>
      <c r="H282" s="120">
        <v>0</v>
      </c>
      <c r="I282" s="46">
        <v>0</v>
      </c>
      <c r="J282" s="46">
        <v>0</v>
      </c>
      <c r="K282" s="39"/>
    </row>
    <row r="283" spans="1:11" s="28" customFormat="1" ht="15" customHeight="1" x14ac:dyDescent="0.2">
      <c r="A283" s="75"/>
      <c r="B283" s="107"/>
      <c r="C283" s="47" t="s">
        <v>20</v>
      </c>
      <c r="D283" s="43" t="s">
        <v>14</v>
      </c>
      <c r="E283" s="43" t="s">
        <v>14</v>
      </c>
      <c r="F283" s="43" t="s">
        <v>14</v>
      </c>
      <c r="G283" s="44" t="s">
        <v>25</v>
      </c>
      <c r="H283" s="120">
        <v>400</v>
      </c>
      <c r="I283" s="46">
        <v>41042</v>
      </c>
      <c r="J283" s="46">
        <v>37146.370000000003</v>
      </c>
      <c r="K283" s="39"/>
    </row>
    <row r="284" spans="1:11" s="28" customFormat="1" ht="15" customHeight="1" x14ac:dyDescent="0.2">
      <c r="A284" s="75"/>
      <c r="B284" s="107"/>
      <c r="C284" s="47" t="s">
        <v>22</v>
      </c>
      <c r="D284" s="43" t="s">
        <v>14</v>
      </c>
      <c r="E284" s="43" t="s">
        <v>14</v>
      </c>
      <c r="F284" s="43" t="s">
        <v>14</v>
      </c>
      <c r="G284" s="44" t="s">
        <v>61</v>
      </c>
      <c r="H284" s="120">
        <v>0</v>
      </c>
      <c r="I284" s="46">
        <v>0</v>
      </c>
      <c r="J284" s="46">
        <v>0</v>
      </c>
      <c r="K284" s="39"/>
    </row>
    <row r="285" spans="1:11" s="28" customFormat="1" ht="15" customHeight="1" x14ac:dyDescent="0.2">
      <c r="A285" s="75"/>
      <c r="B285" s="107"/>
      <c r="C285" s="47" t="s">
        <v>24</v>
      </c>
      <c r="D285" s="43" t="s">
        <v>14</v>
      </c>
      <c r="E285" s="43" t="s">
        <v>14</v>
      </c>
      <c r="F285" s="43" t="s">
        <v>14</v>
      </c>
      <c r="G285" s="44" t="s">
        <v>62</v>
      </c>
      <c r="H285" s="120">
        <v>0</v>
      </c>
      <c r="I285" s="46">
        <v>2755</v>
      </c>
      <c r="J285" s="46">
        <v>577.70000000000005</v>
      </c>
      <c r="K285" s="39"/>
    </row>
    <row r="286" spans="1:11" s="28" customFormat="1" ht="15" customHeight="1" x14ac:dyDescent="0.2">
      <c r="A286" s="75"/>
      <c r="B286" s="107"/>
      <c r="C286" s="47" t="s">
        <v>28</v>
      </c>
      <c r="D286" s="43" t="s">
        <v>14</v>
      </c>
      <c r="E286" s="43" t="s">
        <v>14</v>
      </c>
      <c r="F286" s="43" t="s">
        <v>14</v>
      </c>
      <c r="G286" s="44" t="s">
        <v>63</v>
      </c>
      <c r="H286" s="120">
        <v>0</v>
      </c>
      <c r="I286" s="46">
        <v>231915</v>
      </c>
      <c r="J286" s="46">
        <v>230390.65000000002</v>
      </c>
      <c r="K286" s="39"/>
    </row>
    <row r="287" spans="1:11" s="28" customFormat="1" ht="15" customHeight="1" x14ac:dyDescent="0.2">
      <c r="A287" s="75"/>
      <c r="B287" s="107"/>
      <c r="C287" s="47" t="s">
        <v>30</v>
      </c>
      <c r="D287" s="43" t="s">
        <v>14</v>
      </c>
      <c r="E287" s="43" t="s">
        <v>14</v>
      </c>
      <c r="F287" s="43" t="s">
        <v>14</v>
      </c>
      <c r="G287" s="44" t="s">
        <v>35</v>
      </c>
      <c r="H287" s="120">
        <v>0</v>
      </c>
      <c r="I287" s="46">
        <v>0</v>
      </c>
      <c r="J287" s="46">
        <v>0</v>
      </c>
      <c r="K287" s="39"/>
    </row>
    <row r="288" spans="1:11" s="28" customFormat="1" ht="15" customHeight="1" x14ac:dyDescent="0.2">
      <c r="A288" s="75"/>
      <c r="B288" s="107"/>
      <c r="C288" s="47" t="s">
        <v>32</v>
      </c>
      <c r="D288" s="43" t="s">
        <v>14</v>
      </c>
      <c r="E288" s="43" t="s">
        <v>14</v>
      </c>
      <c r="F288" s="43" t="s">
        <v>14</v>
      </c>
      <c r="G288" s="44" t="s">
        <v>37</v>
      </c>
      <c r="H288" s="120">
        <v>0</v>
      </c>
      <c r="I288" s="46">
        <v>0</v>
      </c>
      <c r="J288" s="46">
        <v>0</v>
      </c>
      <c r="K288" s="39"/>
    </row>
    <row r="289" spans="1:11" s="28" customFormat="1" ht="15" customHeight="1" x14ac:dyDescent="0.2">
      <c r="A289" s="75"/>
      <c r="B289" s="107"/>
      <c r="C289" s="47" t="s">
        <v>34</v>
      </c>
      <c r="D289" s="43" t="s">
        <v>14</v>
      </c>
      <c r="E289" s="43" t="s">
        <v>14</v>
      </c>
      <c r="F289" s="43" t="s">
        <v>14</v>
      </c>
      <c r="G289" s="44" t="s">
        <v>39</v>
      </c>
      <c r="H289" s="120">
        <v>0</v>
      </c>
      <c r="I289" s="46">
        <v>0</v>
      </c>
      <c r="J289" s="46">
        <v>0</v>
      </c>
      <c r="K289" s="39"/>
    </row>
    <row r="290" spans="1:11" s="28" customFormat="1" ht="15" customHeight="1" x14ac:dyDescent="0.2">
      <c r="A290" s="75"/>
      <c r="B290" s="107"/>
      <c r="C290" s="51" t="s">
        <v>36</v>
      </c>
      <c r="D290" s="52" t="s">
        <v>14</v>
      </c>
      <c r="E290" s="52" t="s">
        <v>14</v>
      </c>
      <c r="F290" s="52" t="s">
        <v>14</v>
      </c>
      <c r="G290" s="53" t="s">
        <v>64</v>
      </c>
      <c r="H290" s="54">
        <v>0</v>
      </c>
      <c r="I290" s="55">
        <v>0</v>
      </c>
      <c r="J290" s="55">
        <v>0</v>
      </c>
      <c r="K290" s="39"/>
    </row>
    <row r="291" spans="1:11" s="28" customFormat="1" ht="15" customHeight="1" x14ac:dyDescent="0.2">
      <c r="A291" s="75"/>
      <c r="B291" s="148" t="s">
        <v>126</v>
      </c>
      <c r="C291" s="149"/>
      <c r="D291" s="149"/>
      <c r="E291" s="149"/>
      <c r="F291" s="149"/>
      <c r="G291" s="150"/>
      <c r="H291" s="112">
        <f>+SUM(H280:H290)</f>
        <v>5882795</v>
      </c>
      <c r="I291" s="56">
        <f>+SUM(I280:I290)</f>
        <v>8570802</v>
      </c>
      <c r="J291" s="57">
        <f>+SUM(J280:J290)</f>
        <v>8352811.870000001</v>
      </c>
      <c r="K291" s="39"/>
    </row>
    <row r="292" spans="1:11" s="28" customFormat="1" ht="15" customHeight="1" x14ac:dyDescent="0.2">
      <c r="A292" s="75"/>
      <c r="B292" s="155" t="s">
        <v>127</v>
      </c>
      <c r="C292" s="123" t="s">
        <v>13</v>
      </c>
      <c r="D292" s="124" t="s">
        <v>14</v>
      </c>
      <c r="E292" s="124" t="s">
        <v>14</v>
      </c>
      <c r="F292" s="124" t="s">
        <v>14</v>
      </c>
      <c r="G292" s="77" t="s">
        <v>58</v>
      </c>
      <c r="H292" s="113">
        <v>6295224</v>
      </c>
      <c r="I292" s="114">
        <v>7085857</v>
      </c>
      <c r="J292" s="114">
        <v>7077951.1399999997</v>
      </c>
      <c r="K292" s="39"/>
    </row>
    <row r="293" spans="1:11" s="28" customFormat="1" ht="15" customHeight="1" x14ac:dyDescent="0.2">
      <c r="A293" s="75"/>
      <c r="B293" s="156"/>
      <c r="C293" s="47" t="s">
        <v>16</v>
      </c>
      <c r="D293" s="43" t="s">
        <v>14</v>
      </c>
      <c r="E293" s="43" t="s">
        <v>14</v>
      </c>
      <c r="F293" s="43" t="s">
        <v>14</v>
      </c>
      <c r="G293" s="44" t="s">
        <v>59</v>
      </c>
      <c r="H293" s="120">
        <v>211615</v>
      </c>
      <c r="I293" s="46">
        <v>527695</v>
      </c>
      <c r="J293" s="46">
        <v>402040.76</v>
      </c>
      <c r="K293" s="39"/>
    </row>
    <row r="294" spans="1:11" s="28" customFormat="1" ht="15" customHeight="1" x14ac:dyDescent="0.2">
      <c r="A294" s="75"/>
      <c r="B294" s="107"/>
      <c r="C294" s="47" t="s">
        <v>18</v>
      </c>
      <c r="D294" s="43" t="s">
        <v>14</v>
      </c>
      <c r="E294" s="43" t="s">
        <v>14</v>
      </c>
      <c r="F294" s="43" t="s">
        <v>14</v>
      </c>
      <c r="G294" s="44" t="s">
        <v>60</v>
      </c>
      <c r="H294" s="120">
        <v>0</v>
      </c>
      <c r="I294" s="46">
        <v>0</v>
      </c>
      <c r="J294" s="46">
        <v>0</v>
      </c>
      <c r="K294" s="39"/>
    </row>
    <row r="295" spans="1:11" s="28" customFormat="1" ht="15" customHeight="1" x14ac:dyDescent="0.2">
      <c r="A295" s="75"/>
      <c r="B295" s="107"/>
      <c r="C295" s="47" t="s">
        <v>20</v>
      </c>
      <c r="D295" s="43" t="s">
        <v>14</v>
      </c>
      <c r="E295" s="43" t="s">
        <v>14</v>
      </c>
      <c r="F295" s="43" t="s">
        <v>14</v>
      </c>
      <c r="G295" s="44" t="s">
        <v>25</v>
      </c>
      <c r="H295" s="120">
        <v>0</v>
      </c>
      <c r="I295" s="46">
        <v>7685</v>
      </c>
      <c r="J295" s="46">
        <v>7188.55</v>
      </c>
      <c r="K295" s="39"/>
    </row>
    <row r="296" spans="1:11" s="28" customFormat="1" ht="15" customHeight="1" x14ac:dyDescent="0.2">
      <c r="A296" s="75"/>
      <c r="B296" s="107"/>
      <c r="C296" s="47" t="s">
        <v>22</v>
      </c>
      <c r="D296" s="43" t="s">
        <v>14</v>
      </c>
      <c r="E296" s="43" t="s">
        <v>14</v>
      </c>
      <c r="F296" s="43" t="s">
        <v>14</v>
      </c>
      <c r="G296" s="44" t="s">
        <v>61</v>
      </c>
      <c r="H296" s="120">
        <v>0</v>
      </c>
      <c r="I296" s="46">
        <v>0</v>
      </c>
      <c r="J296" s="46">
        <v>0</v>
      </c>
      <c r="K296" s="39"/>
    </row>
    <row r="297" spans="1:11" s="28" customFormat="1" ht="15" customHeight="1" x14ac:dyDescent="0.2">
      <c r="A297" s="75"/>
      <c r="B297" s="107"/>
      <c r="C297" s="47" t="s">
        <v>24</v>
      </c>
      <c r="D297" s="43" t="s">
        <v>14</v>
      </c>
      <c r="E297" s="43" t="s">
        <v>14</v>
      </c>
      <c r="F297" s="43" t="s">
        <v>14</v>
      </c>
      <c r="G297" s="44" t="s">
        <v>62</v>
      </c>
      <c r="H297" s="120">
        <v>0</v>
      </c>
      <c r="I297" s="46">
        <v>0</v>
      </c>
      <c r="J297" s="46">
        <v>0</v>
      </c>
      <c r="K297" s="39"/>
    </row>
    <row r="298" spans="1:11" s="28" customFormat="1" ht="15" customHeight="1" x14ac:dyDescent="0.2">
      <c r="A298" s="75"/>
      <c r="B298" s="107"/>
      <c r="C298" s="47" t="s">
        <v>28</v>
      </c>
      <c r="D298" s="43" t="s">
        <v>14</v>
      </c>
      <c r="E298" s="43" t="s">
        <v>14</v>
      </c>
      <c r="F298" s="43" t="s">
        <v>14</v>
      </c>
      <c r="G298" s="44" t="s">
        <v>63</v>
      </c>
      <c r="H298" s="120">
        <v>5000</v>
      </c>
      <c r="I298" s="46">
        <v>110713</v>
      </c>
      <c r="J298" s="46">
        <v>105693.62</v>
      </c>
      <c r="K298" s="39"/>
    </row>
    <row r="299" spans="1:11" s="28" customFormat="1" ht="15" customHeight="1" x14ac:dyDescent="0.2">
      <c r="A299" s="75"/>
      <c r="B299" s="107"/>
      <c r="C299" s="47" t="s">
        <v>30</v>
      </c>
      <c r="D299" s="43" t="s">
        <v>14</v>
      </c>
      <c r="E299" s="43" t="s">
        <v>14</v>
      </c>
      <c r="F299" s="43" t="s">
        <v>14</v>
      </c>
      <c r="G299" s="44" t="s">
        <v>35</v>
      </c>
      <c r="H299" s="120">
        <v>0</v>
      </c>
      <c r="I299" s="46">
        <v>0</v>
      </c>
      <c r="J299" s="46">
        <v>0</v>
      </c>
      <c r="K299" s="39"/>
    </row>
    <row r="300" spans="1:11" s="28" customFormat="1" ht="15" customHeight="1" x14ac:dyDescent="0.2">
      <c r="A300" s="75"/>
      <c r="B300" s="107"/>
      <c r="C300" s="47" t="s">
        <v>32</v>
      </c>
      <c r="D300" s="43" t="s">
        <v>14</v>
      </c>
      <c r="E300" s="43" t="s">
        <v>14</v>
      </c>
      <c r="F300" s="43" t="s">
        <v>14</v>
      </c>
      <c r="G300" s="44" t="s">
        <v>37</v>
      </c>
      <c r="H300" s="120">
        <v>0</v>
      </c>
      <c r="I300" s="46">
        <v>0</v>
      </c>
      <c r="J300" s="46">
        <v>0</v>
      </c>
      <c r="K300" s="39"/>
    </row>
    <row r="301" spans="1:11" s="28" customFormat="1" ht="15" customHeight="1" x14ac:dyDescent="0.2">
      <c r="A301" s="75"/>
      <c r="B301" s="107"/>
      <c r="C301" s="47" t="s">
        <v>34</v>
      </c>
      <c r="D301" s="43" t="s">
        <v>14</v>
      </c>
      <c r="E301" s="43" t="s">
        <v>14</v>
      </c>
      <c r="F301" s="43" t="s">
        <v>14</v>
      </c>
      <c r="G301" s="44" t="s">
        <v>39</v>
      </c>
      <c r="H301" s="120">
        <v>0</v>
      </c>
      <c r="I301" s="46">
        <v>0</v>
      </c>
      <c r="J301" s="46">
        <v>0</v>
      </c>
      <c r="K301" s="39"/>
    </row>
    <row r="302" spans="1:11" s="28" customFormat="1" ht="15" customHeight="1" x14ac:dyDescent="0.2">
      <c r="A302" s="75"/>
      <c r="B302" s="107"/>
      <c r="C302" s="51" t="s">
        <v>36</v>
      </c>
      <c r="D302" s="52" t="s">
        <v>14</v>
      </c>
      <c r="E302" s="52" t="s">
        <v>14</v>
      </c>
      <c r="F302" s="52" t="s">
        <v>14</v>
      </c>
      <c r="G302" s="53" t="s">
        <v>64</v>
      </c>
      <c r="H302" s="54">
        <v>0</v>
      </c>
      <c r="I302" s="55">
        <v>0</v>
      </c>
      <c r="J302" s="55">
        <v>0</v>
      </c>
      <c r="K302" s="39"/>
    </row>
    <row r="303" spans="1:11" s="28" customFormat="1" ht="15" customHeight="1" x14ac:dyDescent="0.2">
      <c r="A303" s="75"/>
      <c r="B303" s="148" t="s">
        <v>128</v>
      </c>
      <c r="C303" s="149"/>
      <c r="D303" s="149"/>
      <c r="E303" s="149"/>
      <c r="F303" s="149"/>
      <c r="G303" s="150"/>
      <c r="H303" s="112">
        <f>+SUM(H292:H302)</f>
        <v>6511839</v>
      </c>
      <c r="I303" s="56">
        <f>+SUM(I292:I302)</f>
        <v>7731950</v>
      </c>
      <c r="J303" s="57">
        <f>+SUM(J292:J302)</f>
        <v>7592874.0699999994</v>
      </c>
      <c r="K303" s="39"/>
    </row>
    <row r="304" spans="1:11" s="28" customFormat="1" ht="15" customHeight="1" x14ac:dyDescent="0.2">
      <c r="A304" s="75"/>
      <c r="B304" s="155" t="s">
        <v>129</v>
      </c>
      <c r="C304" s="123" t="s">
        <v>13</v>
      </c>
      <c r="D304" s="124" t="s">
        <v>14</v>
      </c>
      <c r="E304" s="124" t="s">
        <v>14</v>
      </c>
      <c r="F304" s="124" t="s">
        <v>14</v>
      </c>
      <c r="G304" s="77" t="s">
        <v>58</v>
      </c>
      <c r="H304" s="113">
        <v>7490823</v>
      </c>
      <c r="I304" s="114">
        <v>8071346</v>
      </c>
      <c r="J304" s="114">
        <v>8046088.8100000005</v>
      </c>
      <c r="K304" s="39"/>
    </row>
    <row r="305" spans="1:11" s="28" customFormat="1" ht="15" customHeight="1" x14ac:dyDescent="0.2">
      <c r="A305" s="75"/>
      <c r="B305" s="156"/>
      <c r="C305" s="47" t="s">
        <v>16</v>
      </c>
      <c r="D305" s="43" t="s">
        <v>14</v>
      </c>
      <c r="E305" s="43" t="s">
        <v>14</v>
      </c>
      <c r="F305" s="43" t="s">
        <v>14</v>
      </c>
      <c r="G305" s="44" t="s">
        <v>59</v>
      </c>
      <c r="H305" s="120">
        <v>287856</v>
      </c>
      <c r="I305" s="46">
        <v>622469</v>
      </c>
      <c r="J305" s="46">
        <v>436310.37</v>
      </c>
      <c r="K305" s="39"/>
    </row>
    <row r="306" spans="1:11" s="28" customFormat="1" ht="15" customHeight="1" x14ac:dyDescent="0.2">
      <c r="A306" s="75"/>
      <c r="B306" s="156"/>
      <c r="C306" s="47" t="s">
        <v>18</v>
      </c>
      <c r="D306" s="43" t="s">
        <v>14</v>
      </c>
      <c r="E306" s="43" t="s">
        <v>14</v>
      </c>
      <c r="F306" s="43" t="s">
        <v>14</v>
      </c>
      <c r="G306" s="44" t="s">
        <v>60</v>
      </c>
      <c r="H306" s="120">
        <v>0</v>
      </c>
      <c r="I306" s="46">
        <v>0</v>
      </c>
      <c r="J306" s="46">
        <v>0</v>
      </c>
      <c r="K306" s="39"/>
    </row>
    <row r="307" spans="1:11" s="28" customFormat="1" ht="15" customHeight="1" x14ac:dyDescent="0.2">
      <c r="A307" s="75"/>
      <c r="B307" s="107"/>
      <c r="C307" s="47" t="s">
        <v>20</v>
      </c>
      <c r="D307" s="43" t="s">
        <v>14</v>
      </c>
      <c r="E307" s="43" t="s">
        <v>14</v>
      </c>
      <c r="F307" s="43" t="s">
        <v>14</v>
      </c>
      <c r="G307" s="44" t="s">
        <v>25</v>
      </c>
      <c r="H307" s="120">
        <v>0</v>
      </c>
      <c r="I307" s="46">
        <v>122471</v>
      </c>
      <c r="J307" s="46">
        <v>91854.81</v>
      </c>
      <c r="K307" s="39"/>
    </row>
    <row r="308" spans="1:11" s="28" customFormat="1" ht="15" customHeight="1" x14ac:dyDescent="0.2">
      <c r="A308" s="75"/>
      <c r="B308" s="107"/>
      <c r="C308" s="47" t="s">
        <v>22</v>
      </c>
      <c r="D308" s="43" t="s">
        <v>14</v>
      </c>
      <c r="E308" s="43" t="s">
        <v>14</v>
      </c>
      <c r="F308" s="43" t="s">
        <v>14</v>
      </c>
      <c r="G308" s="44" t="s">
        <v>61</v>
      </c>
      <c r="H308" s="120">
        <v>0</v>
      </c>
      <c r="I308" s="46">
        <v>0</v>
      </c>
      <c r="J308" s="46">
        <v>0</v>
      </c>
      <c r="K308" s="39"/>
    </row>
    <row r="309" spans="1:11" s="28" customFormat="1" ht="15" customHeight="1" x14ac:dyDescent="0.2">
      <c r="A309" s="75"/>
      <c r="B309" s="107"/>
      <c r="C309" s="47" t="s">
        <v>24</v>
      </c>
      <c r="D309" s="43" t="s">
        <v>14</v>
      </c>
      <c r="E309" s="43" t="s">
        <v>14</v>
      </c>
      <c r="F309" s="43" t="s">
        <v>14</v>
      </c>
      <c r="G309" s="44" t="s">
        <v>62</v>
      </c>
      <c r="H309" s="120">
        <v>0</v>
      </c>
      <c r="I309" s="46">
        <v>0</v>
      </c>
      <c r="J309" s="46">
        <v>0</v>
      </c>
      <c r="K309" s="39"/>
    </row>
    <row r="310" spans="1:11" s="28" customFormat="1" ht="15" customHeight="1" x14ac:dyDescent="0.2">
      <c r="A310" s="75"/>
      <c r="B310" s="107"/>
      <c r="C310" s="47" t="s">
        <v>28</v>
      </c>
      <c r="D310" s="43" t="s">
        <v>14</v>
      </c>
      <c r="E310" s="43" t="s">
        <v>14</v>
      </c>
      <c r="F310" s="43" t="s">
        <v>14</v>
      </c>
      <c r="G310" s="44" t="s">
        <v>63</v>
      </c>
      <c r="H310" s="120">
        <v>7800</v>
      </c>
      <c r="I310" s="46">
        <v>150092</v>
      </c>
      <c r="J310" s="46">
        <v>142546.92000000001</v>
      </c>
      <c r="K310" s="39"/>
    </row>
    <row r="311" spans="1:11" s="28" customFormat="1" ht="15" customHeight="1" x14ac:dyDescent="0.2">
      <c r="A311" s="75"/>
      <c r="B311" s="107"/>
      <c r="C311" s="47" t="s">
        <v>30</v>
      </c>
      <c r="D311" s="43" t="s">
        <v>14</v>
      </c>
      <c r="E311" s="43" t="s">
        <v>14</v>
      </c>
      <c r="F311" s="43" t="s">
        <v>14</v>
      </c>
      <c r="G311" s="44" t="s">
        <v>35</v>
      </c>
      <c r="H311" s="120">
        <v>0</v>
      </c>
      <c r="I311" s="46">
        <v>0</v>
      </c>
      <c r="J311" s="46">
        <v>0</v>
      </c>
      <c r="K311" s="39"/>
    </row>
    <row r="312" spans="1:11" s="28" customFormat="1" ht="15" customHeight="1" x14ac:dyDescent="0.2">
      <c r="A312" s="75"/>
      <c r="B312" s="107"/>
      <c r="C312" s="47" t="s">
        <v>32</v>
      </c>
      <c r="D312" s="43" t="s">
        <v>14</v>
      </c>
      <c r="E312" s="43" t="s">
        <v>14</v>
      </c>
      <c r="F312" s="43" t="s">
        <v>14</v>
      </c>
      <c r="G312" s="44" t="s">
        <v>37</v>
      </c>
      <c r="H312" s="120">
        <v>0</v>
      </c>
      <c r="I312" s="46">
        <v>0</v>
      </c>
      <c r="J312" s="46">
        <v>0</v>
      </c>
      <c r="K312" s="39"/>
    </row>
    <row r="313" spans="1:11" s="28" customFormat="1" ht="15" customHeight="1" x14ac:dyDescent="0.2">
      <c r="A313" s="75"/>
      <c r="B313" s="107"/>
      <c r="C313" s="47" t="s">
        <v>34</v>
      </c>
      <c r="D313" s="43" t="s">
        <v>14</v>
      </c>
      <c r="E313" s="43" t="s">
        <v>14</v>
      </c>
      <c r="F313" s="43" t="s">
        <v>14</v>
      </c>
      <c r="G313" s="44" t="s">
        <v>39</v>
      </c>
      <c r="H313" s="120">
        <v>0</v>
      </c>
      <c r="I313" s="46">
        <v>0</v>
      </c>
      <c r="J313" s="46">
        <v>0</v>
      </c>
      <c r="K313" s="39"/>
    </row>
    <row r="314" spans="1:11" s="28" customFormat="1" ht="15" customHeight="1" x14ac:dyDescent="0.2">
      <c r="A314" s="75"/>
      <c r="B314" s="107"/>
      <c r="C314" s="51" t="s">
        <v>36</v>
      </c>
      <c r="D314" s="52" t="s">
        <v>14</v>
      </c>
      <c r="E314" s="52" t="s">
        <v>14</v>
      </c>
      <c r="F314" s="52" t="s">
        <v>14</v>
      </c>
      <c r="G314" s="53" t="s">
        <v>64</v>
      </c>
      <c r="H314" s="54">
        <v>0</v>
      </c>
      <c r="I314" s="55">
        <v>0</v>
      </c>
      <c r="J314" s="55">
        <v>0</v>
      </c>
      <c r="K314" s="39"/>
    </row>
    <row r="315" spans="1:11" s="28" customFormat="1" ht="15" customHeight="1" x14ac:dyDescent="0.2">
      <c r="A315" s="75"/>
      <c r="B315" s="148" t="s">
        <v>130</v>
      </c>
      <c r="C315" s="149"/>
      <c r="D315" s="149"/>
      <c r="E315" s="149"/>
      <c r="F315" s="149"/>
      <c r="G315" s="150"/>
      <c r="H315" s="112">
        <f>+SUM(H304:H314)</f>
        <v>7786479</v>
      </c>
      <c r="I315" s="56">
        <f>+SUM(I304:I314)</f>
        <v>8966378</v>
      </c>
      <c r="J315" s="57">
        <f>+SUM(J304:J314)</f>
        <v>8716800.9100000001</v>
      </c>
      <c r="K315" s="39"/>
    </row>
    <row r="316" spans="1:11" s="28" customFormat="1" ht="15" customHeight="1" x14ac:dyDescent="0.2">
      <c r="A316" s="75"/>
      <c r="B316" s="155" t="s">
        <v>131</v>
      </c>
      <c r="C316" s="123" t="s">
        <v>13</v>
      </c>
      <c r="D316" s="124" t="s">
        <v>14</v>
      </c>
      <c r="E316" s="124" t="s">
        <v>14</v>
      </c>
      <c r="F316" s="124" t="s">
        <v>14</v>
      </c>
      <c r="G316" s="77" t="s">
        <v>58</v>
      </c>
      <c r="H316" s="113">
        <v>4768961</v>
      </c>
      <c r="I316" s="114">
        <v>5400965</v>
      </c>
      <c r="J316" s="114">
        <v>5372878.2199999997</v>
      </c>
      <c r="K316" s="39"/>
    </row>
    <row r="317" spans="1:11" s="28" customFormat="1" ht="15" customHeight="1" x14ac:dyDescent="0.2">
      <c r="A317" s="75"/>
      <c r="B317" s="156"/>
      <c r="C317" s="47" t="s">
        <v>16</v>
      </c>
      <c r="D317" s="43" t="s">
        <v>14</v>
      </c>
      <c r="E317" s="43" t="s">
        <v>14</v>
      </c>
      <c r="F317" s="43" t="s">
        <v>14</v>
      </c>
      <c r="G317" s="44" t="s">
        <v>59</v>
      </c>
      <c r="H317" s="120">
        <v>362834</v>
      </c>
      <c r="I317" s="46">
        <v>965021</v>
      </c>
      <c r="J317" s="46">
        <v>801818.5</v>
      </c>
      <c r="K317" s="39"/>
    </row>
    <row r="318" spans="1:11" s="28" customFormat="1" ht="15" customHeight="1" x14ac:dyDescent="0.2">
      <c r="A318" s="75"/>
      <c r="B318" s="107"/>
      <c r="C318" s="47" t="s">
        <v>18</v>
      </c>
      <c r="D318" s="43" t="s">
        <v>14</v>
      </c>
      <c r="E318" s="43" t="s">
        <v>14</v>
      </c>
      <c r="F318" s="43" t="s">
        <v>14</v>
      </c>
      <c r="G318" s="44" t="s">
        <v>60</v>
      </c>
      <c r="H318" s="120">
        <v>0</v>
      </c>
      <c r="I318" s="46">
        <v>0</v>
      </c>
      <c r="J318" s="46">
        <v>0</v>
      </c>
      <c r="K318" s="39"/>
    </row>
    <row r="319" spans="1:11" s="28" customFormat="1" ht="15" customHeight="1" x14ac:dyDescent="0.2">
      <c r="A319" s="75"/>
      <c r="B319" s="107"/>
      <c r="C319" s="47" t="s">
        <v>20</v>
      </c>
      <c r="D319" s="43" t="s">
        <v>14</v>
      </c>
      <c r="E319" s="43" t="s">
        <v>14</v>
      </c>
      <c r="F319" s="43" t="s">
        <v>14</v>
      </c>
      <c r="G319" s="44" t="s">
        <v>25</v>
      </c>
      <c r="H319" s="120">
        <v>0</v>
      </c>
      <c r="I319" s="46">
        <v>24114</v>
      </c>
      <c r="J319" s="46">
        <v>15590.23</v>
      </c>
      <c r="K319" s="39"/>
    </row>
    <row r="320" spans="1:11" s="28" customFormat="1" ht="15" customHeight="1" x14ac:dyDescent="0.2">
      <c r="A320" s="75"/>
      <c r="B320" s="107"/>
      <c r="C320" s="47" t="s">
        <v>22</v>
      </c>
      <c r="D320" s="43" t="s">
        <v>14</v>
      </c>
      <c r="E320" s="43" t="s">
        <v>14</v>
      </c>
      <c r="F320" s="43" t="s">
        <v>14</v>
      </c>
      <c r="G320" s="44" t="s">
        <v>61</v>
      </c>
      <c r="H320" s="120">
        <v>0</v>
      </c>
      <c r="I320" s="46">
        <v>0</v>
      </c>
      <c r="J320" s="46">
        <v>0</v>
      </c>
      <c r="K320" s="39"/>
    </row>
    <row r="321" spans="1:11" s="28" customFormat="1" ht="15" customHeight="1" x14ac:dyDescent="0.2">
      <c r="A321" s="75"/>
      <c r="B321" s="107"/>
      <c r="C321" s="47" t="s">
        <v>24</v>
      </c>
      <c r="D321" s="43" t="s">
        <v>14</v>
      </c>
      <c r="E321" s="43" t="s">
        <v>14</v>
      </c>
      <c r="F321" s="43" t="s">
        <v>14</v>
      </c>
      <c r="G321" s="44" t="s">
        <v>62</v>
      </c>
      <c r="H321" s="120">
        <v>0</v>
      </c>
      <c r="I321" s="46">
        <v>0</v>
      </c>
      <c r="J321" s="46">
        <v>0</v>
      </c>
      <c r="K321" s="39"/>
    </row>
    <row r="322" spans="1:11" s="28" customFormat="1" ht="15" customHeight="1" x14ac:dyDescent="0.2">
      <c r="A322" s="75"/>
      <c r="B322" s="107"/>
      <c r="C322" s="47" t="s">
        <v>28</v>
      </c>
      <c r="D322" s="43" t="s">
        <v>14</v>
      </c>
      <c r="E322" s="43" t="s">
        <v>14</v>
      </c>
      <c r="F322" s="43" t="s">
        <v>14</v>
      </c>
      <c r="G322" s="44" t="s">
        <v>63</v>
      </c>
      <c r="H322" s="120">
        <v>0</v>
      </c>
      <c r="I322" s="46">
        <v>212101</v>
      </c>
      <c r="J322" s="46">
        <v>209053.22</v>
      </c>
      <c r="K322" s="39"/>
    </row>
    <row r="323" spans="1:11" s="28" customFormat="1" ht="15" customHeight="1" x14ac:dyDescent="0.2">
      <c r="A323" s="75"/>
      <c r="B323" s="107"/>
      <c r="C323" s="47" t="s">
        <v>30</v>
      </c>
      <c r="D323" s="43" t="s">
        <v>14</v>
      </c>
      <c r="E323" s="43" t="s">
        <v>14</v>
      </c>
      <c r="F323" s="43" t="s">
        <v>14</v>
      </c>
      <c r="G323" s="44" t="s">
        <v>35</v>
      </c>
      <c r="H323" s="120">
        <v>0</v>
      </c>
      <c r="I323" s="46">
        <v>0</v>
      </c>
      <c r="J323" s="46">
        <v>0</v>
      </c>
      <c r="K323" s="39"/>
    </row>
    <row r="324" spans="1:11" s="28" customFormat="1" ht="15" customHeight="1" x14ac:dyDescent="0.2">
      <c r="A324" s="75"/>
      <c r="B324" s="107"/>
      <c r="C324" s="47" t="s">
        <v>32</v>
      </c>
      <c r="D324" s="43" t="s">
        <v>14</v>
      </c>
      <c r="E324" s="43" t="s">
        <v>14</v>
      </c>
      <c r="F324" s="43" t="s">
        <v>14</v>
      </c>
      <c r="G324" s="44" t="s">
        <v>37</v>
      </c>
      <c r="H324" s="120">
        <v>0</v>
      </c>
      <c r="I324" s="46">
        <v>0</v>
      </c>
      <c r="J324" s="46">
        <v>0</v>
      </c>
      <c r="K324" s="39"/>
    </row>
    <row r="325" spans="1:11" s="28" customFormat="1" ht="15" customHeight="1" x14ac:dyDescent="0.2">
      <c r="A325" s="75"/>
      <c r="B325" s="107"/>
      <c r="C325" s="47" t="s">
        <v>34</v>
      </c>
      <c r="D325" s="43" t="s">
        <v>14</v>
      </c>
      <c r="E325" s="43" t="s">
        <v>14</v>
      </c>
      <c r="F325" s="43" t="s">
        <v>14</v>
      </c>
      <c r="G325" s="44" t="s">
        <v>39</v>
      </c>
      <c r="H325" s="120">
        <v>0</v>
      </c>
      <c r="I325" s="46">
        <v>0</v>
      </c>
      <c r="J325" s="46">
        <v>0</v>
      </c>
      <c r="K325" s="39"/>
    </row>
    <row r="326" spans="1:11" s="28" customFormat="1" ht="15" customHeight="1" x14ac:dyDescent="0.2">
      <c r="A326" s="75"/>
      <c r="B326" s="107"/>
      <c r="C326" s="51" t="s">
        <v>36</v>
      </c>
      <c r="D326" s="52" t="s">
        <v>14</v>
      </c>
      <c r="E326" s="52" t="s">
        <v>14</v>
      </c>
      <c r="F326" s="52" t="s">
        <v>14</v>
      </c>
      <c r="G326" s="53" t="s">
        <v>64</v>
      </c>
      <c r="H326" s="54">
        <v>0</v>
      </c>
      <c r="I326" s="55">
        <v>0</v>
      </c>
      <c r="J326" s="55">
        <v>0</v>
      </c>
      <c r="K326" s="39"/>
    </row>
    <row r="327" spans="1:11" s="28" customFormat="1" ht="15" customHeight="1" x14ac:dyDescent="0.2">
      <c r="A327" s="75"/>
      <c r="B327" s="148" t="s">
        <v>132</v>
      </c>
      <c r="C327" s="149"/>
      <c r="D327" s="149"/>
      <c r="E327" s="149"/>
      <c r="F327" s="149"/>
      <c r="G327" s="150"/>
      <c r="H327" s="112">
        <f>+SUM(H316:H326)</f>
        <v>5131795</v>
      </c>
      <c r="I327" s="56">
        <f>+SUM(I316:I326)</f>
        <v>6602201</v>
      </c>
      <c r="J327" s="57">
        <f>+SUM(J316:J326)</f>
        <v>6399340.1699999999</v>
      </c>
      <c r="K327" s="39"/>
    </row>
    <row r="328" spans="1:11" s="28" customFormat="1" ht="15" customHeight="1" x14ac:dyDescent="0.2">
      <c r="A328" s="75"/>
      <c r="B328" s="155" t="s">
        <v>133</v>
      </c>
      <c r="C328" s="123" t="s">
        <v>13</v>
      </c>
      <c r="D328" s="124" t="s">
        <v>14</v>
      </c>
      <c r="E328" s="124" t="s">
        <v>14</v>
      </c>
      <c r="F328" s="124" t="s">
        <v>14</v>
      </c>
      <c r="G328" s="77" t="s">
        <v>58</v>
      </c>
      <c r="H328" s="113">
        <v>1958941</v>
      </c>
      <c r="I328" s="114">
        <v>2531536</v>
      </c>
      <c r="J328" s="114">
        <v>2527153.8499999996</v>
      </c>
      <c r="K328" s="39"/>
    </row>
    <row r="329" spans="1:11" s="28" customFormat="1" ht="15" customHeight="1" x14ac:dyDescent="0.2">
      <c r="A329" s="75"/>
      <c r="B329" s="156"/>
      <c r="C329" s="47" t="s">
        <v>16</v>
      </c>
      <c r="D329" s="43" t="s">
        <v>14</v>
      </c>
      <c r="E329" s="43" t="s">
        <v>14</v>
      </c>
      <c r="F329" s="43" t="s">
        <v>14</v>
      </c>
      <c r="G329" s="44" t="s">
        <v>59</v>
      </c>
      <c r="H329" s="120">
        <v>65363</v>
      </c>
      <c r="I329" s="46">
        <v>96341</v>
      </c>
      <c r="J329" s="46">
        <v>77741.929999999993</v>
      </c>
      <c r="K329" s="39"/>
    </row>
    <row r="330" spans="1:11" s="28" customFormat="1" ht="15" customHeight="1" x14ac:dyDescent="0.2">
      <c r="A330" s="75"/>
      <c r="B330" s="156"/>
      <c r="C330" s="47" t="s">
        <v>18</v>
      </c>
      <c r="D330" s="43" t="s">
        <v>14</v>
      </c>
      <c r="E330" s="43" t="s">
        <v>14</v>
      </c>
      <c r="F330" s="43" t="s">
        <v>14</v>
      </c>
      <c r="G330" s="44" t="s">
        <v>60</v>
      </c>
      <c r="H330" s="120">
        <v>0</v>
      </c>
      <c r="I330" s="46">
        <v>0</v>
      </c>
      <c r="J330" s="46">
        <v>0</v>
      </c>
      <c r="K330" s="39"/>
    </row>
    <row r="331" spans="1:11" s="28" customFormat="1" ht="15" customHeight="1" x14ac:dyDescent="0.2">
      <c r="A331" s="75"/>
      <c r="B331" s="107"/>
      <c r="C331" s="47" t="s">
        <v>20</v>
      </c>
      <c r="D331" s="43" t="s">
        <v>14</v>
      </c>
      <c r="E331" s="43" t="s">
        <v>14</v>
      </c>
      <c r="F331" s="43" t="s">
        <v>14</v>
      </c>
      <c r="G331" s="44" t="s">
        <v>25</v>
      </c>
      <c r="H331" s="120">
        <v>0</v>
      </c>
      <c r="I331" s="46">
        <v>3242</v>
      </c>
      <c r="J331" s="46">
        <v>3240.86</v>
      </c>
      <c r="K331" s="39"/>
    </row>
    <row r="332" spans="1:11" s="28" customFormat="1" ht="15" customHeight="1" x14ac:dyDescent="0.2">
      <c r="A332" s="75"/>
      <c r="B332" s="107"/>
      <c r="C332" s="47" t="s">
        <v>22</v>
      </c>
      <c r="D332" s="43" t="s">
        <v>14</v>
      </c>
      <c r="E332" s="43" t="s">
        <v>14</v>
      </c>
      <c r="F332" s="43" t="s">
        <v>14</v>
      </c>
      <c r="G332" s="44" t="s">
        <v>61</v>
      </c>
      <c r="H332" s="120">
        <v>0</v>
      </c>
      <c r="I332" s="46">
        <v>0</v>
      </c>
      <c r="J332" s="46">
        <v>0</v>
      </c>
      <c r="K332" s="39"/>
    </row>
    <row r="333" spans="1:11" s="28" customFormat="1" ht="15" customHeight="1" x14ac:dyDescent="0.2">
      <c r="A333" s="75"/>
      <c r="B333" s="107"/>
      <c r="C333" s="47" t="s">
        <v>24</v>
      </c>
      <c r="D333" s="43" t="s">
        <v>14</v>
      </c>
      <c r="E333" s="43" t="s">
        <v>14</v>
      </c>
      <c r="F333" s="43" t="s">
        <v>14</v>
      </c>
      <c r="G333" s="44" t="s">
        <v>62</v>
      </c>
      <c r="H333" s="120">
        <v>0</v>
      </c>
      <c r="I333" s="46">
        <v>0</v>
      </c>
      <c r="J333" s="46">
        <v>0</v>
      </c>
      <c r="K333" s="39"/>
    </row>
    <row r="334" spans="1:11" s="28" customFormat="1" ht="15" customHeight="1" x14ac:dyDescent="0.2">
      <c r="A334" s="75"/>
      <c r="B334" s="107"/>
      <c r="C334" s="47" t="s">
        <v>28</v>
      </c>
      <c r="D334" s="43" t="s">
        <v>14</v>
      </c>
      <c r="E334" s="43" t="s">
        <v>14</v>
      </c>
      <c r="F334" s="43" t="s">
        <v>14</v>
      </c>
      <c r="G334" s="44" t="s">
        <v>63</v>
      </c>
      <c r="H334" s="120">
        <v>11000</v>
      </c>
      <c r="I334" s="46">
        <v>18077</v>
      </c>
      <c r="J334" s="46">
        <v>15883.48</v>
      </c>
      <c r="K334" s="39"/>
    </row>
    <row r="335" spans="1:11" s="28" customFormat="1" ht="15" customHeight="1" x14ac:dyDescent="0.2">
      <c r="A335" s="75"/>
      <c r="B335" s="107"/>
      <c r="C335" s="47" t="s">
        <v>30</v>
      </c>
      <c r="D335" s="43" t="s">
        <v>14</v>
      </c>
      <c r="E335" s="43" t="s">
        <v>14</v>
      </c>
      <c r="F335" s="43" t="s">
        <v>14</v>
      </c>
      <c r="G335" s="44" t="s">
        <v>35</v>
      </c>
      <c r="H335" s="120">
        <v>0</v>
      </c>
      <c r="I335" s="46">
        <v>0</v>
      </c>
      <c r="J335" s="46">
        <v>0</v>
      </c>
      <c r="K335" s="39"/>
    </row>
    <row r="336" spans="1:11" s="28" customFormat="1" ht="15" customHeight="1" x14ac:dyDescent="0.2">
      <c r="A336" s="75"/>
      <c r="B336" s="107"/>
      <c r="C336" s="47" t="s">
        <v>32</v>
      </c>
      <c r="D336" s="43" t="s">
        <v>14</v>
      </c>
      <c r="E336" s="43" t="s">
        <v>14</v>
      </c>
      <c r="F336" s="43" t="s">
        <v>14</v>
      </c>
      <c r="G336" s="44" t="s">
        <v>37</v>
      </c>
      <c r="H336" s="120">
        <v>0</v>
      </c>
      <c r="I336" s="46">
        <v>0</v>
      </c>
      <c r="J336" s="46">
        <v>0</v>
      </c>
      <c r="K336" s="39"/>
    </row>
    <row r="337" spans="1:11" s="28" customFormat="1" ht="15" customHeight="1" x14ac:dyDescent="0.2">
      <c r="A337" s="75"/>
      <c r="B337" s="107"/>
      <c r="C337" s="47" t="s">
        <v>34</v>
      </c>
      <c r="D337" s="43" t="s">
        <v>14</v>
      </c>
      <c r="E337" s="43" t="s">
        <v>14</v>
      </c>
      <c r="F337" s="43" t="s">
        <v>14</v>
      </c>
      <c r="G337" s="44" t="s">
        <v>39</v>
      </c>
      <c r="H337" s="120">
        <v>0</v>
      </c>
      <c r="I337" s="46">
        <v>0</v>
      </c>
      <c r="J337" s="46">
        <v>0</v>
      </c>
      <c r="K337" s="39"/>
    </row>
    <row r="338" spans="1:11" s="28" customFormat="1" ht="15" customHeight="1" x14ac:dyDescent="0.2">
      <c r="A338" s="75"/>
      <c r="B338" s="107"/>
      <c r="C338" s="51" t="s">
        <v>36</v>
      </c>
      <c r="D338" s="52" t="s">
        <v>14</v>
      </c>
      <c r="E338" s="52" t="s">
        <v>14</v>
      </c>
      <c r="F338" s="52" t="s">
        <v>14</v>
      </c>
      <c r="G338" s="53" t="s">
        <v>64</v>
      </c>
      <c r="H338" s="54">
        <v>0</v>
      </c>
      <c r="I338" s="55">
        <v>0</v>
      </c>
      <c r="J338" s="55">
        <v>0</v>
      </c>
      <c r="K338" s="39"/>
    </row>
    <row r="339" spans="1:11" s="28" customFormat="1" ht="15" customHeight="1" x14ac:dyDescent="0.2">
      <c r="A339" s="75"/>
      <c r="B339" s="148" t="s">
        <v>134</v>
      </c>
      <c r="C339" s="149"/>
      <c r="D339" s="149"/>
      <c r="E339" s="149"/>
      <c r="F339" s="149"/>
      <c r="G339" s="150"/>
      <c r="H339" s="112">
        <f>+SUM(H328:H338)</f>
        <v>2035304</v>
      </c>
      <c r="I339" s="56">
        <f>+SUM(I328:I338)</f>
        <v>2649196</v>
      </c>
      <c r="J339" s="57">
        <f>+SUM(J328:J338)</f>
        <v>2624020.1199999996</v>
      </c>
      <c r="K339" s="39"/>
    </row>
    <row r="340" spans="1:11" s="28" customFormat="1" ht="15" customHeight="1" x14ac:dyDescent="0.2">
      <c r="A340" s="75"/>
      <c r="B340" s="155" t="s">
        <v>135</v>
      </c>
      <c r="C340" s="123" t="s">
        <v>13</v>
      </c>
      <c r="D340" s="124" t="s">
        <v>14</v>
      </c>
      <c r="E340" s="124" t="s">
        <v>14</v>
      </c>
      <c r="F340" s="124" t="s">
        <v>14</v>
      </c>
      <c r="G340" s="77" t="s">
        <v>58</v>
      </c>
      <c r="H340" s="113">
        <v>5398071</v>
      </c>
      <c r="I340" s="114">
        <v>6021176</v>
      </c>
      <c r="J340" s="114">
        <v>6011533.8800000008</v>
      </c>
      <c r="K340" s="39"/>
    </row>
    <row r="341" spans="1:11" s="28" customFormat="1" ht="15" customHeight="1" x14ac:dyDescent="0.2">
      <c r="A341" s="75"/>
      <c r="B341" s="156"/>
      <c r="C341" s="47" t="s">
        <v>16</v>
      </c>
      <c r="D341" s="43" t="s">
        <v>14</v>
      </c>
      <c r="E341" s="43" t="s">
        <v>14</v>
      </c>
      <c r="F341" s="43" t="s">
        <v>14</v>
      </c>
      <c r="G341" s="44" t="s">
        <v>59</v>
      </c>
      <c r="H341" s="120">
        <v>197465</v>
      </c>
      <c r="I341" s="46">
        <v>497311</v>
      </c>
      <c r="J341" s="46">
        <v>349707.59</v>
      </c>
      <c r="K341" s="39"/>
    </row>
    <row r="342" spans="1:11" s="28" customFormat="1" ht="15" customHeight="1" x14ac:dyDescent="0.2">
      <c r="A342" s="75"/>
      <c r="B342" s="107"/>
      <c r="C342" s="47" t="s">
        <v>18</v>
      </c>
      <c r="D342" s="43" t="s">
        <v>14</v>
      </c>
      <c r="E342" s="43" t="s">
        <v>14</v>
      </c>
      <c r="F342" s="43" t="s">
        <v>14</v>
      </c>
      <c r="G342" s="44" t="s">
        <v>60</v>
      </c>
      <c r="H342" s="120">
        <v>0</v>
      </c>
      <c r="I342" s="46">
        <v>0</v>
      </c>
      <c r="J342" s="46">
        <v>0</v>
      </c>
      <c r="K342" s="39"/>
    </row>
    <row r="343" spans="1:11" s="28" customFormat="1" ht="15" customHeight="1" x14ac:dyDescent="0.2">
      <c r="A343" s="75"/>
      <c r="B343" s="107"/>
      <c r="C343" s="47" t="s">
        <v>20</v>
      </c>
      <c r="D343" s="43" t="s">
        <v>14</v>
      </c>
      <c r="E343" s="43" t="s">
        <v>14</v>
      </c>
      <c r="F343" s="43" t="s">
        <v>14</v>
      </c>
      <c r="G343" s="44" t="s">
        <v>25</v>
      </c>
      <c r="H343" s="120">
        <v>0</v>
      </c>
      <c r="I343" s="46">
        <v>78366</v>
      </c>
      <c r="J343" s="46">
        <v>74660.41</v>
      </c>
      <c r="K343" s="39"/>
    </row>
    <row r="344" spans="1:11" s="28" customFormat="1" ht="15" customHeight="1" x14ac:dyDescent="0.2">
      <c r="A344" s="75"/>
      <c r="B344" s="107"/>
      <c r="C344" s="47" t="s">
        <v>22</v>
      </c>
      <c r="D344" s="43" t="s">
        <v>14</v>
      </c>
      <c r="E344" s="43" t="s">
        <v>14</v>
      </c>
      <c r="F344" s="43" t="s">
        <v>14</v>
      </c>
      <c r="G344" s="44" t="s">
        <v>61</v>
      </c>
      <c r="H344" s="120">
        <v>0</v>
      </c>
      <c r="I344" s="46">
        <v>0</v>
      </c>
      <c r="J344" s="46">
        <v>0</v>
      </c>
      <c r="K344" s="39"/>
    </row>
    <row r="345" spans="1:11" s="28" customFormat="1" ht="15" customHeight="1" x14ac:dyDescent="0.2">
      <c r="A345" s="75"/>
      <c r="B345" s="107"/>
      <c r="C345" s="47" t="s">
        <v>24</v>
      </c>
      <c r="D345" s="43" t="s">
        <v>14</v>
      </c>
      <c r="E345" s="43" t="s">
        <v>14</v>
      </c>
      <c r="F345" s="43" t="s">
        <v>14</v>
      </c>
      <c r="G345" s="44" t="s">
        <v>62</v>
      </c>
      <c r="H345" s="120">
        <v>0</v>
      </c>
      <c r="I345" s="46">
        <v>1600</v>
      </c>
      <c r="J345" s="46">
        <v>1499.01</v>
      </c>
      <c r="K345" s="39"/>
    </row>
    <row r="346" spans="1:11" s="28" customFormat="1" ht="15" customHeight="1" x14ac:dyDescent="0.2">
      <c r="A346" s="75"/>
      <c r="B346" s="107"/>
      <c r="C346" s="47" t="s">
        <v>28</v>
      </c>
      <c r="D346" s="43" t="s">
        <v>14</v>
      </c>
      <c r="E346" s="43" t="s">
        <v>14</v>
      </c>
      <c r="F346" s="43" t="s">
        <v>14</v>
      </c>
      <c r="G346" s="44" t="s">
        <v>63</v>
      </c>
      <c r="H346" s="120">
        <v>0</v>
      </c>
      <c r="I346" s="46">
        <v>181400</v>
      </c>
      <c r="J346" s="46">
        <v>179540.08</v>
      </c>
      <c r="K346" s="39"/>
    </row>
    <row r="347" spans="1:11" s="28" customFormat="1" ht="15" customHeight="1" x14ac:dyDescent="0.2">
      <c r="A347" s="75"/>
      <c r="B347" s="107"/>
      <c r="C347" s="47" t="s">
        <v>30</v>
      </c>
      <c r="D347" s="43" t="s">
        <v>14</v>
      </c>
      <c r="E347" s="43" t="s">
        <v>14</v>
      </c>
      <c r="F347" s="43" t="s">
        <v>14</v>
      </c>
      <c r="G347" s="44" t="s">
        <v>35</v>
      </c>
      <c r="H347" s="120">
        <v>0</v>
      </c>
      <c r="I347" s="46">
        <v>0</v>
      </c>
      <c r="J347" s="46">
        <v>0</v>
      </c>
      <c r="K347" s="39"/>
    </row>
    <row r="348" spans="1:11" s="28" customFormat="1" ht="15" customHeight="1" x14ac:dyDescent="0.2">
      <c r="A348" s="75"/>
      <c r="B348" s="107"/>
      <c r="C348" s="47" t="s">
        <v>32</v>
      </c>
      <c r="D348" s="43" t="s">
        <v>14</v>
      </c>
      <c r="E348" s="43" t="s">
        <v>14</v>
      </c>
      <c r="F348" s="43" t="s">
        <v>14</v>
      </c>
      <c r="G348" s="44" t="s">
        <v>37</v>
      </c>
      <c r="H348" s="120">
        <v>0</v>
      </c>
      <c r="I348" s="46">
        <v>0</v>
      </c>
      <c r="J348" s="46">
        <v>0</v>
      </c>
      <c r="K348" s="39"/>
    </row>
    <row r="349" spans="1:11" s="28" customFormat="1" ht="15" customHeight="1" x14ac:dyDescent="0.2">
      <c r="A349" s="75"/>
      <c r="B349" s="107"/>
      <c r="C349" s="47" t="s">
        <v>34</v>
      </c>
      <c r="D349" s="43" t="s">
        <v>14</v>
      </c>
      <c r="E349" s="43" t="s">
        <v>14</v>
      </c>
      <c r="F349" s="43" t="s">
        <v>14</v>
      </c>
      <c r="G349" s="44" t="s">
        <v>39</v>
      </c>
      <c r="H349" s="120">
        <v>0</v>
      </c>
      <c r="I349" s="46">
        <v>0</v>
      </c>
      <c r="J349" s="46">
        <v>0</v>
      </c>
      <c r="K349" s="39"/>
    </row>
    <row r="350" spans="1:11" s="28" customFormat="1" ht="15" customHeight="1" x14ac:dyDescent="0.2">
      <c r="A350" s="75"/>
      <c r="B350" s="107"/>
      <c r="C350" s="51" t="s">
        <v>36</v>
      </c>
      <c r="D350" s="52" t="s">
        <v>14</v>
      </c>
      <c r="E350" s="52" t="s">
        <v>14</v>
      </c>
      <c r="F350" s="52" t="s">
        <v>14</v>
      </c>
      <c r="G350" s="53" t="s">
        <v>64</v>
      </c>
      <c r="H350" s="54">
        <v>0</v>
      </c>
      <c r="I350" s="55">
        <v>0</v>
      </c>
      <c r="J350" s="55">
        <v>0</v>
      </c>
      <c r="K350" s="39"/>
    </row>
    <row r="351" spans="1:11" s="28" customFormat="1" ht="15" customHeight="1" x14ac:dyDescent="0.2">
      <c r="A351" s="75"/>
      <c r="B351" s="148" t="s">
        <v>136</v>
      </c>
      <c r="C351" s="149"/>
      <c r="D351" s="149"/>
      <c r="E351" s="149"/>
      <c r="F351" s="149"/>
      <c r="G351" s="150"/>
      <c r="H351" s="112">
        <f>+SUM(H340:H350)</f>
        <v>5595536</v>
      </c>
      <c r="I351" s="56">
        <f>+SUM(I340:I350)</f>
        <v>6779853</v>
      </c>
      <c r="J351" s="57">
        <f>+SUM(J340:J350)</f>
        <v>6616940.9700000007</v>
      </c>
      <c r="K351" s="39"/>
    </row>
    <row r="352" spans="1:11" s="28" customFormat="1" ht="15" customHeight="1" x14ac:dyDescent="0.2">
      <c r="A352" s="75"/>
      <c r="B352" s="155" t="s">
        <v>137</v>
      </c>
      <c r="C352" s="123" t="s">
        <v>13</v>
      </c>
      <c r="D352" s="124" t="s">
        <v>14</v>
      </c>
      <c r="E352" s="124" t="s">
        <v>14</v>
      </c>
      <c r="F352" s="124" t="s">
        <v>14</v>
      </c>
      <c r="G352" s="77" t="s">
        <v>58</v>
      </c>
      <c r="H352" s="113">
        <v>6281561</v>
      </c>
      <c r="I352" s="114">
        <v>7063577</v>
      </c>
      <c r="J352" s="114">
        <v>7047538.6200000001</v>
      </c>
      <c r="K352" s="39"/>
    </row>
    <row r="353" spans="1:11" s="28" customFormat="1" ht="15" customHeight="1" x14ac:dyDescent="0.2">
      <c r="A353" s="75"/>
      <c r="B353" s="156"/>
      <c r="C353" s="47" t="s">
        <v>16</v>
      </c>
      <c r="D353" s="43" t="s">
        <v>14</v>
      </c>
      <c r="E353" s="43" t="s">
        <v>14</v>
      </c>
      <c r="F353" s="43" t="s">
        <v>14</v>
      </c>
      <c r="G353" s="44" t="s">
        <v>59</v>
      </c>
      <c r="H353" s="120">
        <v>230504</v>
      </c>
      <c r="I353" s="46">
        <v>649152</v>
      </c>
      <c r="J353" s="46">
        <v>500855.92000000004</v>
      </c>
      <c r="K353" s="39"/>
    </row>
    <row r="354" spans="1:11" s="28" customFormat="1" ht="15" customHeight="1" x14ac:dyDescent="0.2">
      <c r="A354" s="75"/>
      <c r="B354" s="107"/>
      <c r="C354" s="47" t="s">
        <v>18</v>
      </c>
      <c r="D354" s="43" t="s">
        <v>14</v>
      </c>
      <c r="E354" s="43" t="s">
        <v>14</v>
      </c>
      <c r="F354" s="43" t="s">
        <v>14</v>
      </c>
      <c r="G354" s="44" t="s">
        <v>60</v>
      </c>
      <c r="H354" s="120">
        <v>0</v>
      </c>
      <c r="I354" s="46">
        <v>0</v>
      </c>
      <c r="J354" s="46">
        <v>0</v>
      </c>
      <c r="K354" s="39"/>
    </row>
    <row r="355" spans="1:11" s="28" customFormat="1" ht="15" customHeight="1" x14ac:dyDescent="0.2">
      <c r="A355" s="75"/>
      <c r="B355" s="107"/>
      <c r="C355" s="47" t="s">
        <v>20</v>
      </c>
      <c r="D355" s="43" t="s">
        <v>14</v>
      </c>
      <c r="E355" s="43" t="s">
        <v>14</v>
      </c>
      <c r="F355" s="43" t="s">
        <v>14</v>
      </c>
      <c r="G355" s="44" t="s">
        <v>25</v>
      </c>
      <c r="H355" s="120">
        <v>0</v>
      </c>
      <c r="I355" s="46">
        <v>74697</v>
      </c>
      <c r="J355" s="46">
        <v>67462.84</v>
      </c>
      <c r="K355" s="39"/>
    </row>
    <row r="356" spans="1:11" s="28" customFormat="1" ht="15" customHeight="1" x14ac:dyDescent="0.2">
      <c r="A356" s="75"/>
      <c r="B356" s="107"/>
      <c r="C356" s="47" t="s">
        <v>22</v>
      </c>
      <c r="D356" s="43" t="s">
        <v>14</v>
      </c>
      <c r="E356" s="43" t="s">
        <v>14</v>
      </c>
      <c r="F356" s="43" t="s">
        <v>14</v>
      </c>
      <c r="G356" s="44" t="s">
        <v>61</v>
      </c>
      <c r="H356" s="120">
        <v>0</v>
      </c>
      <c r="I356" s="46">
        <v>0</v>
      </c>
      <c r="J356" s="46">
        <v>0</v>
      </c>
      <c r="K356" s="39"/>
    </row>
    <row r="357" spans="1:11" s="28" customFormat="1" ht="15" customHeight="1" x14ac:dyDescent="0.2">
      <c r="A357" s="75"/>
      <c r="B357" s="107"/>
      <c r="C357" s="47" t="s">
        <v>24</v>
      </c>
      <c r="D357" s="43" t="s">
        <v>14</v>
      </c>
      <c r="E357" s="43" t="s">
        <v>14</v>
      </c>
      <c r="F357" s="43" t="s">
        <v>14</v>
      </c>
      <c r="G357" s="44" t="s">
        <v>62</v>
      </c>
      <c r="H357" s="120">
        <v>4500</v>
      </c>
      <c r="I357" s="46">
        <v>4550</v>
      </c>
      <c r="J357" s="46">
        <v>4010.08</v>
      </c>
      <c r="K357" s="39"/>
    </row>
    <row r="358" spans="1:11" s="28" customFormat="1" ht="15" customHeight="1" x14ac:dyDescent="0.2">
      <c r="A358" s="75"/>
      <c r="B358" s="107"/>
      <c r="C358" s="47" t="s">
        <v>28</v>
      </c>
      <c r="D358" s="43" t="s">
        <v>14</v>
      </c>
      <c r="E358" s="43" t="s">
        <v>14</v>
      </c>
      <c r="F358" s="43" t="s">
        <v>14</v>
      </c>
      <c r="G358" s="44" t="s">
        <v>63</v>
      </c>
      <c r="H358" s="120">
        <v>0</v>
      </c>
      <c r="I358" s="46">
        <v>133543</v>
      </c>
      <c r="J358" s="46">
        <v>131508.22999999998</v>
      </c>
      <c r="K358" s="39"/>
    </row>
    <row r="359" spans="1:11" s="28" customFormat="1" ht="15" customHeight="1" x14ac:dyDescent="0.2">
      <c r="A359" s="75"/>
      <c r="B359" s="107"/>
      <c r="C359" s="47" t="s">
        <v>30</v>
      </c>
      <c r="D359" s="43" t="s">
        <v>14</v>
      </c>
      <c r="E359" s="43" t="s">
        <v>14</v>
      </c>
      <c r="F359" s="43" t="s">
        <v>14</v>
      </c>
      <c r="G359" s="44" t="s">
        <v>35</v>
      </c>
      <c r="H359" s="120">
        <v>0</v>
      </c>
      <c r="I359" s="46">
        <v>0</v>
      </c>
      <c r="J359" s="46">
        <v>0</v>
      </c>
      <c r="K359" s="39"/>
    </row>
    <row r="360" spans="1:11" s="28" customFormat="1" ht="15" customHeight="1" x14ac:dyDescent="0.2">
      <c r="A360" s="75"/>
      <c r="B360" s="107"/>
      <c r="C360" s="47" t="s">
        <v>32</v>
      </c>
      <c r="D360" s="43" t="s">
        <v>14</v>
      </c>
      <c r="E360" s="43" t="s">
        <v>14</v>
      </c>
      <c r="F360" s="43" t="s">
        <v>14</v>
      </c>
      <c r="G360" s="44" t="s">
        <v>37</v>
      </c>
      <c r="H360" s="120">
        <v>0</v>
      </c>
      <c r="I360" s="46">
        <v>0</v>
      </c>
      <c r="J360" s="46">
        <v>0</v>
      </c>
      <c r="K360" s="39"/>
    </row>
    <row r="361" spans="1:11" s="28" customFormat="1" ht="15" customHeight="1" x14ac:dyDescent="0.2">
      <c r="A361" s="75"/>
      <c r="B361" s="107"/>
      <c r="C361" s="47" t="s">
        <v>34</v>
      </c>
      <c r="D361" s="43" t="s">
        <v>14</v>
      </c>
      <c r="E361" s="43" t="s">
        <v>14</v>
      </c>
      <c r="F361" s="43" t="s">
        <v>14</v>
      </c>
      <c r="G361" s="44" t="s">
        <v>39</v>
      </c>
      <c r="H361" s="120">
        <v>0</v>
      </c>
      <c r="I361" s="46">
        <v>0</v>
      </c>
      <c r="J361" s="46">
        <v>0</v>
      </c>
      <c r="K361" s="39"/>
    </row>
    <row r="362" spans="1:11" s="28" customFormat="1" ht="15" customHeight="1" x14ac:dyDescent="0.2">
      <c r="A362" s="75"/>
      <c r="B362" s="107"/>
      <c r="C362" s="51" t="s">
        <v>36</v>
      </c>
      <c r="D362" s="52" t="s">
        <v>14</v>
      </c>
      <c r="E362" s="52" t="s">
        <v>14</v>
      </c>
      <c r="F362" s="52" t="s">
        <v>14</v>
      </c>
      <c r="G362" s="53" t="s">
        <v>64</v>
      </c>
      <c r="H362" s="54">
        <v>0</v>
      </c>
      <c r="I362" s="55">
        <v>0</v>
      </c>
      <c r="J362" s="55">
        <v>0</v>
      </c>
      <c r="K362" s="39"/>
    </row>
    <row r="363" spans="1:11" s="28" customFormat="1" ht="15" customHeight="1" x14ac:dyDescent="0.2">
      <c r="A363" s="75"/>
      <c r="B363" s="148" t="s">
        <v>138</v>
      </c>
      <c r="C363" s="149"/>
      <c r="D363" s="149"/>
      <c r="E363" s="149"/>
      <c r="F363" s="149"/>
      <c r="G363" s="150"/>
      <c r="H363" s="112">
        <f>+SUM(H352:H362)</f>
        <v>6516565</v>
      </c>
      <c r="I363" s="56">
        <f>+SUM(I352:I362)</f>
        <v>7925519</v>
      </c>
      <c r="J363" s="57">
        <f>+SUM(J352:J362)</f>
        <v>7751375.6899999995</v>
      </c>
      <c r="K363" s="39"/>
    </row>
    <row r="364" spans="1:11" s="28" customFormat="1" ht="15" customHeight="1" x14ac:dyDescent="0.2">
      <c r="A364" s="75"/>
      <c r="B364" s="155" t="s">
        <v>139</v>
      </c>
      <c r="C364" s="123" t="s">
        <v>13</v>
      </c>
      <c r="D364" s="124" t="s">
        <v>14</v>
      </c>
      <c r="E364" s="124" t="s">
        <v>14</v>
      </c>
      <c r="F364" s="124" t="s">
        <v>14</v>
      </c>
      <c r="G364" s="77" t="s">
        <v>58</v>
      </c>
      <c r="H364" s="113">
        <v>5686561</v>
      </c>
      <c r="I364" s="114">
        <v>6485461</v>
      </c>
      <c r="J364" s="114">
        <v>6464739.5300000003</v>
      </c>
      <c r="K364" s="39"/>
    </row>
    <row r="365" spans="1:11" s="28" customFormat="1" ht="15" customHeight="1" x14ac:dyDescent="0.2">
      <c r="A365" s="75"/>
      <c r="B365" s="156"/>
      <c r="C365" s="47" t="s">
        <v>16</v>
      </c>
      <c r="D365" s="43" t="s">
        <v>14</v>
      </c>
      <c r="E365" s="43" t="s">
        <v>14</v>
      </c>
      <c r="F365" s="43" t="s">
        <v>14</v>
      </c>
      <c r="G365" s="44" t="s">
        <v>59</v>
      </c>
      <c r="H365" s="120">
        <v>270150</v>
      </c>
      <c r="I365" s="46">
        <v>662759</v>
      </c>
      <c r="J365" s="46">
        <v>519649.64</v>
      </c>
      <c r="K365" s="39"/>
    </row>
    <row r="366" spans="1:11" s="28" customFormat="1" ht="15" customHeight="1" x14ac:dyDescent="0.2">
      <c r="A366" s="75"/>
      <c r="B366" s="107"/>
      <c r="C366" s="47" t="s">
        <v>18</v>
      </c>
      <c r="D366" s="43" t="s">
        <v>14</v>
      </c>
      <c r="E366" s="43" t="s">
        <v>14</v>
      </c>
      <c r="F366" s="43" t="s">
        <v>14</v>
      </c>
      <c r="G366" s="44" t="s">
        <v>60</v>
      </c>
      <c r="H366" s="120">
        <v>0</v>
      </c>
      <c r="I366" s="46">
        <v>0</v>
      </c>
      <c r="J366" s="46">
        <v>0</v>
      </c>
      <c r="K366" s="39"/>
    </row>
    <row r="367" spans="1:11" s="28" customFormat="1" ht="15" customHeight="1" x14ac:dyDescent="0.2">
      <c r="A367" s="75"/>
      <c r="B367" s="107"/>
      <c r="C367" s="47" t="s">
        <v>20</v>
      </c>
      <c r="D367" s="43" t="s">
        <v>14</v>
      </c>
      <c r="E367" s="43" t="s">
        <v>14</v>
      </c>
      <c r="F367" s="43" t="s">
        <v>14</v>
      </c>
      <c r="G367" s="44" t="s">
        <v>25</v>
      </c>
      <c r="H367" s="120">
        <v>0</v>
      </c>
      <c r="I367" s="46">
        <v>43939</v>
      </c>
      <c r="J367" s="46">
        <v>41375.19</v>
      </c>
      <c r="K367" s="39"/>
    </row>
    <row r="368" spans="1:11" s="28" customFormat="1" ht="15" customHeight="1" x14ac:dyDescent="0.2">
      <c r="A368" s="75"/>
      <c r="B368" s="107"/>
      <c r="C368" s="47" t="s">
        <v>22</v>
      </c>
      <c r="D368" s="43" t="s">
        <v>14</v>
      </c>
      <c r="E368" s="43" t="s">
        <v>14</v>
      </c>
      <c r="F368" s="43" t="s">
        <v>14</v>
      </c>
      <c r="G368" s="44" t="s">
        <v>61</v>
      </c>
      <c r="H368" s="120">
        <v>0</v>
      </c>
      <c r="I368" s="46">
        <v>0</v>
      </c>
      <c r="J368" s="46">
        <v>0</v>
      </c>
      <c r="K368" s="39"/>
    </row>
    <row r="369" spans="1:11" s="28" customFormat="1" ht="15" customHeight="1" x14ac:dyDescent="0.2">
      <c r="A369" s="75"/>
      <c r="B369" s="107"/>
      <c r="C369" s="47" t="s">
        <v>24</v>
      </c>
      <c r="D369" s="43" t="s">
        <v>14</v>
      </c>
      <c r="E369" s="43" t="s">
        <v>14</v>
      </c>
      <c r="F369" s="43" t="s">
        <v>14</v>
      </c>
      <c r="G369" s="44" t="s">
        <v>62</v>
      </c>
      <c r="H369" s="120">
        <v>846</v>
      </c>
      <c r="I369" s="46">
        <v>1260</v>
      </c>
      <c r="J369" s="46">
        <v>1251</v>
      </c>
      <c r="K369" s="39"/>
    </row>
    <row r="370" spans="1:11" s="28" customFormat="1" ht="15" customHeight="1" x14ac:dyDescent="0.2">
      <c r="A370" s="75"/>
      <c r="B370" s="107"/>
      <c r="C370" s="47" t="s">
        <v>28</v>
      </c>
      <c r="D370" s="43" t="s">
        <v>14</v>
      </c>
      <c r="E370" s="43" t="s">
        <v>14</v>
      </c>
      <c r="F370" s="43" t="s">
        <v>14</v>
      </c>
      <c r="G370" s="44" t="s">
        <v>63</v>
      </c>
      <c r="H370" s="120">
        <v>7000</v>
      </c>
      <c r="I370" s="46">
        <v>168937</v>
      </c>
      <c r="J370" s="46">
        <v>164669.30999999997</v>
      </c>
      <c r="K370" s="39"/>
    </row>
    <row r="371" spans="1:11" s="28" customFormat="1" ht="15" customHeight="1" x14ac:dyDescent="0.2">
      <c r="A371" s="75"/>
      <c r="B371" s="107"/>
      <c r="C371" s="47" t="s">
        <v>30</v>
      </c>
      <c r="D371" s="43" t="s">
        <v>14</v>
      </c>
      <c r="E371" s="43" t="s">
        <v>14</v>
      </c>
      <c r="F371" s="43" t="s">
        <v>14</v>
      </c>
      <c r="G371" s="44" t="s">
        <v>35</v>
      </c>
      <c r="H371" s="120">
        <v>0</v>
      </c>
      <c r="I371" s="46">
        <v>0</v>
      </c>
      <c r="J371" s="46">
        <v>0</v>
      </c>
      <c r="K371" s="39"/>
    </row>
    <row r="372" spans="1:11" s="28" customFormat="1" ht="15" customHeight="1" x14ac:dyDescent="0.2">
      <c r="A372" s="75"/>
      <c r="B372" s="107"/>
      <c r="C372" s="47" t="s">
        <v>32</v>
      </c>
      <c r="D372" s="43" t="s">
        <v>14</v>
      </c>
      <c r="E372" s="43" t="s">
        <v>14</v>
      </c>
      <c r="F372" s="43" t="s">
        <v>14</v>
      </c>
      <c r="G372" s="44" t="s">
        <v>37</v>
      </c>
      <c r="H372" s="120">
        <v>0</v>
      </c>
      <c r="I372" s="46">
        <v>0</v>
      </c>
      <c r="J372" s="46">
        <v>0</v>
      </c>
      <c r="K372" s="39"/>
    </row>
    <row r="373" spans="1:11" s="28" customFormat="1" ht="15" customHeight="1" x14ac:dyDescent="0.2">
      <c r="A373" s="75"/>
      <c r="B373" s="107"/>
      <c r="C373" s="47" t="s">
        <v>34</v>
      </c>
      <c r="D373" s="43" t="s">
        <v>14</v>
      </c>
      <c r="E373" s="43" t="s">
        <v>14</v>
      </c>
      <c r="F373" s="43" t="s">
        <v>14</v>
      </c>
      <c r="G373" s="44" t="s">
        <v>39</v>
      </c>
      <c r="H373" s="120">
        <v>0</v>
      </c>
      <c r="I373" s="46">
        <v>0</v>
      </c>
      <c r="J373" s="46">
        <v>0</v>
      </c>
      <c r="K373" s="39"/>
    </row>
    <row r="374" spans="1:11" s="28" customFormat="1" ht="15" customHeight="1" x14ac:dyDescent="0.2">
      <c r="A374" s="75"/>
      <c r="B374" s="107"/>
      <c r="C374" s="51" t="s">
        <v>36</v>
      </c>
      <c r="D374" s="52" t="s">
        <v>14</v>
      </c>
      <c r="E374" s="52" t="s">
        <v>14</v>
      </c>
      <c r="F374" s="52" t="s">
        <v>14</v>
      </c>
      <c r="G374" s="53" t="s">
        <v>64</v>
      </c>
      <c r="H374" s="54">
        <v>0</v>
      </c>
      <c r="I374" s="55">
        <v>0</v>
      </c>
      <c r="J374" s="55">
        <v>0</v>
      </c>
      <c r="K374" s="39"/>
    </row>
    <row r="375" spans="1:11" s="28" customFormat="1" ht="15" customHeight="1" x14ac:dyDescent="0.2">
      <c r="A375" s="75"/>
      <c r="B375" s="148" t="s">
        <v>140</v>
      </c>
      <c r="C375" s="149"/>
      <c r="D375" s="149"/>
      <c r="E375" s="149"/>
      <c r="F375" s="149"/>
      <c r="G375" s="150"/>
      <c r="H375" s="112">
        <f>+SUM(H364:H374)</f>
        <v>5964557</v>
      </c>
      <c r="I375" s="56">
        <f>+SUM(I364:I374)</f>
        <v>7362356</v>
      </c>
      <c r="J375" s="57">
        <f>+SUM(J364:J374)</f>
        <v>7191684.6699999999</v>
      </c>
      <c r="K375" s="39"/>
    </row>
    <row r="376" spans="1:11" s="28" customFormat="1" ht="15" customHeight="1" x14ac:dyDescent="0.2">
      <c r="A376" s="75"/>
      <c r="B376" s="155" t="s">
        <v>141</v>
      </c>
      <c r="C376" s="123" t="s">
        <v>13</v>
      </c>
      <c r="D376" s="124" t="s">
        <v>14</v>
      </c>
      <c r="E376" s="124" t="s">
        <v>14</v>
      </c>
      <c r="F376" s="124" t="s">
        <v>14</v>
      </c>
      <c r="G376" s="77" t="s">
        <v>58</v>
      </c>
      <c r="H376" s="113">
        <v>748402</v>
      </c>
      <c r="I376" s="114">
        <v>887931</v>
      </c>
      <c r="J376" s="114">
        <v>879865.62</v>
      </c>
      <c r="K376" s="39"/>
    </row>
    <row r="377" spans="1:11" s="28" customFormat="1" ht="15" customHeight="1" x14ac:dyDescent="0.2">
      <c r="A377" s="75"/>
      <c r="B377" s="156"/>
      <c r="C377" s="47" t="s">
        <v>16</v>
      </c>
      <c r="D377" s="43" t="s">
        <v>14</v>
      </c>
      <c r="E377" s="43" t="s">
        <v>14</v>
      </c>
      <c r="F377" s="43" t="s">
        <v>14</v>
      </c>
      <c r="G377" s="44" t="s">
        <v>59</v>
      </c>
      <c r="H377" s="120">
        <v>37472</v>
      </c>
      <c r="I377" s="46">
        <v>60988</v>
      </c>
      <c r="J377" s="46">
        <v>48503.35</v>
      </c>
      <c r="K377" s="39"/>
    </row>
    <row r="378" spans="1:11" s="28" customFormat="1" ht="15" customHeight="1" x14ac:dyDescent="0.2">
      <c r="A378" s="75"/>
      <c r="B378" s="107"/>
      <c r="C378" s="47" t="s">
        <v>18</v>
      </c>
      <c r="D378" s="43" t="s">
        <v>14</v>
      </c>
      <c r="E378" s="43" t="s">
        <v>14</v>
      </c>
      <c r="F378" s="43" t="s">
        <v>14</v>
      </c>
      <c r="G378" s="44" t="s">
        <v>60</v>
      </c>
      <c r="H378" s="120">
        <v>0</v>
      </c>
      <c r="I378" s="46">
        <v>0</v>
      </c>
      <c r="J378" s="46">
        <v>0</v>
      </c>
      <c r="K378" s="39"/>
    </row>
    <row r="379" spans="1:11" s="28" customFormat="1" ht="15" customHeight="1" x14ac:dyDescent="0.2">
      <c r="A379" s="75"/>
      <c r="B379" s="107"/>
      <c r="C379" s="47" t="s">
        <v>20</v>
      </c>
      <c r="D379" s="43" t="s">
        <v>14</v>
      </c>
      <c r="E379" s="43" t="s">
        <v>14</v>
      </c>
      <c r="F379" s="43" t="s">
        <v>14</v>
      </c>
      <c r="G379" s="44" t="s">
        <v>25</v>
      </c>
      <c r="H379" s="120">
        <v>0</v>
      </c>
      <c r="I379" s="46">
        <v>5862</v>
      </c>
      <c r="J379" s="46">
        <v>5607.49</v>
      </c>
      <c r="K379" s="39"/>
    </row>
    <row r="380" spans="1:11" s="28" customFormat="1" ht="15" customHeight="1" x14ac:dyDescent="0.2">
      <c r="A380" s="75"/>
      <c r="B380" s="107"/>
      <c r="C380" s="47" t="s">
        <v>22</v>
      </c>
      <c r="D380" s="43" t="s">
        <v>14</v>
      </c>
      <c r="E380" s="43" t="s">
        <v>14</v>
      </c>
      <c r="F380" s="43" t="s">
        <v>14</v>
      </c>
      <c r="G380" s="44" t="s">
        <v>61</v>
      </c>
      <c r="H380" s="120">
        <v>0</v>
      </c>
      <c r="I380" s="46">
        <v>0</v>
      </c>
      <c r="J380" s="46">
        <v>0</v>
      </c>
      <c r="K380" s="39"/>
    </row>
    <row r="381" spans="1:11" s="28" customFormat="1" ht="15" customHeight="1" x14ac:dyDescent="0.2">
      <c r="A381" s="75"/>
      <c r="B381" s="107"/>
      <c r="C381" s="47" t="s">
        <v>24</v>
      </c>
      <c r="D381" s="43" t="s">
        <v>14</v>
      </c>
      <c r="E381" s="43" t="s">
        <v>14</v>
      </c>
      <c r="F381" s="43" t="s">
        <v>14</v>
      </c>
      <c r="G381" s="44" t="s">
        <v>62</v>
      </c>
      <c r="H381" s="120">
        <v>350</v>
      </c>
      <c r="I381" s="46">
        <v>350</v>
      </c>
      <c r="J381" s="46">
        <v>335.06</v>
      </c>
      <c r="K381" s="39"/>
    </row>
    <row r="382" spans="1:11" s="28" customFormat="1" ht="15" customHeight="1" x14ac:dyDescent="0.2">
      <c r="A382" s="75"/>
      <c r="B382" s="107"/>
      <c r="C382" s="47" t="s">
        <v>28</v>
      </c>
      <c r="D382" s="43" t="s">
        <v>14</v>
      </c>
      <c r="E382" s="43" t="s">
        <v>14</v>
      </c>
      <c r="F382" s="43" t="s">
        <v>14</v>
      </c>
      <c r="G382" s="44" t="s">
        <v>63</v>
      </c>
      <c r="H382" s="120">
        <v>0</v>
      </c>
      <c r="I382" s="46">
        <v>13762</v>
      </c>
      <c r="J382" s="46">
        <v>12427.769999999999</v>
      </c>
      <c r="K382" s="39"/>
    </row>
    <row r="383" spans="1:11" s="28" customFormat="1" ht="15" customHeight="1" x14ac:dyDescent="0.2">
      <c r="A383" s="75"/>
      <c r="B383" s="107"/>
      <c r="C383" s="47" t="s">
        <v>30</v>
      </c>
      <c r="D383" s="43" t="s">
        <v>14</v>
      </c>
      <c r="E383" s="43" t="s">
        <v>14</v>
      </c>
      <c r="F383" s="43" t="s">
        <v>14</v>
      </c>
      <c r="G383" s="44" t="s">
        <v>35</v>
      </c>
      <c r="H383" s="120">
        <v>0</v>
      </c>
      <c r="I383" s="46">
        <v>0</v>
      </c>
      <c r="J383" s="46">
        <v>0</v>
      </c>
      <c r="K383" s="39"/>
    </row>
    <row r="384" spans="1:11" s="28" customFormat="1" ht="15" customHeight="1" x14ac:dyDescent="0.2">
      <c r="A384" s="75"/>
      <c r="B384" s="107"/>
      <c r="C384" s="47" t="s">
        <v>32</v>
      </c>
      <c r="D384" s="43" t="s">
        <v>14</v>
      </c>
      <c r="E384" s="43" t="s">
        <v>14</v>
      </c>
      <c r="F384" s="43" t="s">
        <v>14</v>
      </c>
      <c r="G384" s="44" t="s">
        <v>37</v>
      </c>
      <c r="H384" s="120">
        <v>0</v>
      </c>
      <c r="I384" s="46">
        <v>0</v>
      </c>
      <c r="J384" s="46">
        <v>0</v>
      </c>
      <c r="K384" s="39"/>
    </row>
    <row r="385" spans="1:11" s="28" customFormat="1" ht="15" customHeight="1" x14ac:dyDescent="0.2">
      <c r="A385" s="75"/>
      <c r="B385" s="107"/>
      <c r="C385" s="47" t="s">
        <v>34</v>
      </c>
      <c r="D385" s="43" t="s">
        <v>14</v>
      </c>
      <c r="E385" s="43" t="s">
        <v>14</v>
      </c>
      <c r="F385" s="43" t="s">
        <v>14</v>
      </c>
      <c r="G385" s="44" t="s">
        <v>39</v>
      </c>
      <c r="H385" s="120">
        <v>0</v>
      </c>
      <c r="I385" s="46">
        <v>0</v>
      </c>
      <c r="J385" s="46">
        <v>0</v>
      </c>
      <c r="K385" s="39"/>
    </row>
    <row r="386" spans="1:11" s="28" customFormat="1" ht="15" customHeight="1" x14ac:dyDescent="0.2">
      <c r="A386" s="75"/>
      <c r="B386" s="107"/>
      <c r="C386" s="51" t="s">
        <v>36</v>
      </c>
      <c r="D386" s="52" t="s">
        <v>14</v>
      </c>
      <c r="E386" s="52" t="s">
        <v>14</v>
      </c>
      <c r="F386" s="52" t="s">
        <v>14</v>
      </c>
      <c r="G386" s="53" t="s">
        <v>64</v>
      </c>
      <c r="H386" s="54">
        <v>0</v>
      </c>
      <c r="I386" s="55">
        <v>0</v>
      </c>
      <c r="J386" s="55">
        <v>0</v>
      </c>
      <c r="K386" s="39"/>
    </row>
    <row r="387" spans="1:11" s="28" customFormat="1" ht="15" customHeight="1" x14ac:dyDescent="0.2">
      <c r="A387" s="75"/>
      <c r="B387" s="148" t="s">
        <v>142</v>
      </c>
      <c r="C387" s="149"/>
      <c r="D387" s="149"/>
      <c r="E387" s="149"/>
      <c r="F387" s="149"/>
      <c r="G387" s="150"/>
      <c r="H387" s="112">
        <f>+SUM(H376:H386)</f>
        <v>786224</v>
      </c>
      <c r="I387" s="56">
        <f>+SUM(I376:I386)</f>
        <v>968893</v>
      </c>
      <c r="J387" s="57">
        <f>+SUM(J376:J386)</f>
        <v>946739.29</v>
      </c>
      <c r="K387" s="39"/>
    </row>
    <row r="388" spans="1:11" s="28" customFormat="1" ht="15" customHeight="1" x14ac:dyDescent="0.2">
      <c r="A388" s="75"/>
      <c r="B388" s="155" t="s">
        <v>143</v>
      </c>
      <c r="C388" s="123" t="s">
        <v>13</v>
      </c>
      <c r="D388" s="124" t="s">
        <v>14</v>
      </c>
      <c r="E388" s="124" t="s">
        <v>14</v>
      </c>
      <c r="F388" s="124" t="s">
        <v>14</v>
      </c>
      <c r="G388" s="77" t="s">
        <v>58</v>
      </c>
      <c r="H388" s="113">
        <v>1164700</v>
      </c>
      <c r="I388" s="114">
        <v>1323866</v>
      </c>
      <c r="J388" s="114">
        <v>1317151.8900000001</v>
      </c>
      <c r="K388" s="39"/>
    </row>
    <row r="389" spans="1:11" s="28" customFormat="1" ht="15" customHeight="1" x14ac:dyDescent="0.2">
      <c r="A389" s="75"/>
      <c r="B389" s="156"/>
      <c r="C389" s="47" t="s">
        <v>16</v>
      </c>
      <c r="D389" s="43" t="s">
        <v>14</v>
      </c>
      <c r="E389" s="43" t="s">
        <v>14</v>
      </c>
      <c r="F389" s="43" t="s">
        <v>14</v>
      </c>
      <c r="G389" s="44" t="s">
        <v>59</v>
      </c>
      <c r="H389" s="120">
        <v>101968</v>
      </c>
      <c r="I389" s="46">
        <v>226750</v>
      </c>
      <c r="J389" s="46">
        <v>155343.5</v>
      </c>
      <c r="K389" s="39"/>
    </row>
    <row r="390" spans="1:11" s="28" customFormat="1" ht="15" customHeight="1" x14ac:dyDescent="0.2">
      <c r="A390" s="75"/>
      <c r="B390" s="107"/>
      <c r="C390" s="47" t="s">
        <v>18</v>
      </c>
      <c r="D390" s="43" t="s">
        <v>14</v>
      </c>
      <c r="E390" s="43" t="s">
        <v>14</v>
      </c>
      <c r="F390" s="43" t="s">
        <v>14</v>
      </c>
      <c r="G390" s="44" t="s">
        <v>60</v>
      </c>
      <c r="H390" s="120">
        <v>0</v>
      </c>
      <c r="I390" s="46">
        <v>0</v>
      </c>
      <c r="J390" s="46">
        <v>0</v>
      </c>
      <c r="K390" s="39"/>
    </row>
    <row r="391" spans="1:11" s="28" customFormat="1" ht="15" customHeight="1" x14ac:dyDescent="0.2">
      <c r="A391" s="75"/>
      <c r="B391" s="107"/>
      <c r="C391" s="47" t="s">
        <v>20</v>
      </c>
      <c r="D391" s="43" t="s">
        <v>14</v>
      </c>
      <c r="E391" s="43" t="s">
        <v>14</v>
      </c>
      <c r="F391" s="43" t="s">
        <v>14</v>
      </c>
      <c r="G391" s="44" t="s">
        <v>25</v>
      </c>
      <c r="H391" s="120">
        <v>0</v>
      </c>
      <c r="I391" s="46">
        <v>3087</v>
      </c>
      <c r="J391" s="46">
        <v>2484.6999999999998</v>
      </c>
      <c r="K391" s="39"/>
    </row>
    <row r="392" spans="1:11" s="28" customFormat="1" ht="15" customHeight="1" x14ac:dyDescent="0.2">
      <c r="A392" s="75"/>
      <c r="B392" s="107"/>
      <c r="C392" s="47" t="s">
        <v>22</v>
      </c>
      <c r="D392" s="43" t="s">
        <v>14</v>
      </c>
      <c r="E392" s="43" t="s">
        <v>14</v>
      </c>
      <c r="F392" s="43" t="s">
        <v>14</v>
      </c>
      <c r="G392" s="44" t="s">
        <v>61</v>
      </c>
      <c r="H392" s="120">
        <v>0</v>
      </c>
      <c r="I392" s="46">
        <v>0</v>
      </c>
      <c r="J392" s="46">
        <v>0</v>
      </c>
      <c r="K392" s="39"/>
    </row>
    <row r="393" spans="1:11" s="28" customFormat="1" ht="15" customHeight="1" x14ac:dyDescent="0.2">
      <c r="A393" s="75"/>
      <c r="B393" s="107"/>
      <c r="C393" s="47" t="s">
        <v>24</v>
      </c>
      <c r="D393" s="43" t="s">
        <v>14</v>
      </c>
      <c r="E393" s="43" t="s">
        <v>14</v>
      </c>
      <c r="F393" s="43" t="s">
        <v>14</v>
      </c>
      <c r="G393" s="44" t="s">
        <v>62</v>
      </c>
      <c r="H393" s="120">
        <v>820</v>
      </c>
      <c r="I393" s="46">
        <v>735</v>
      </c>
      <c r="J393" s="46">
        <v>639.12</v>
      </c>
      <c r="K393" s="39"/>
    </row>
    <row r="394" spans="1:11" s="28" customFormat="1" ht="15" customHeight="1" x14ac:dyDescent="0.2">
      <c r="A394" s="75"/>
      <c r="B394" s="107"/>
      <c r="C394" s="47" t="s">
        <v>28</v>
      </c>
      <c r="D394" s="43" t="s">
        <v>14</v>
      </c>
      <c r="E394" s="43" t="s">
        <v>14</v>
      </c>
      <c r="F394" s="43" t="s">
        <v>14</v>
      </c>
      <c r="G394" s="44" t="s">
        <v>63</v>
      </c>
      <c r="H394" s="120">
        <v>2165</v>
      </c>
      <c r="I394" s="46">
        <v>36368</v>
      </c>
      <c r="J394" s="46">
        <v>34019.820000000007</v>
      </c>
      <c r="K394" s="39"/>
    </row>
    <row r="395" spans="1:11" s="28" customFormat="1" ht="15" customHeight="1" x14ac:dyDescent="0.2">
      <c r="A395" s="75"/>
      <c r="B395" s="107"/>
      <c r="C395" s="47" t="s">
        <v>30</v>
      </c>
      <c r="D395" s="43" t="s">
        <v>14</v>
      </c>
      <c r="E395" s="43" t="s">
        <v>14</v>
      </c>
      <c r="F395" s="43" t="s">
        <v>14</v>
      </c>
      <c r="G395" s="44" t="s">
        <v>35</v>
      </c>
      <c r="H395" s="120">
        <v>0</v>
      </c>
      <c r="I395" s="46">
        <v>0</v>
      </c>
      <c r="J395" s="46">
        <v>0</v>
      </c>
      <c r="K395" s="39"/>
    </row>
    <row r="396" spans="1:11" s="28" customFormat="1" ht="15" customHeight="1" x14ac:dyDescent="0.2">
      <c r="A396" s="75"/>
      <c r="B396" s="107"/>
      <c r="C396" s="47" t="s">
        <v>32</v>
      </c>
      <c r="D396" s="43" t="s">
        <v>14</v>
      </c>
      <c r="E396" s="43" t="s">
        <v>14</v>
      </c>
      <c r="F396" s="43" t="s">
        <v>14</v>
      </c>
      <c r="G396" s="44" t="s">
        <v>37</v>
      </c>
      <c r="H396" s="120">
        <v>0</v>
      </c>
      <c r="I396" s="46">
        <v>0</v>
      </c>
      <c r="J396" s="46">
        <v>0</v>
      </c>
      <c r="K396" s="39"/>
    </row>
    <row r="397" spans="1:11" s="28" customFormat="1" ht="15" customHeight="1" x14ac:dyDescent="0.2">
      <c r="A397" s="75"/>
      <c r="B397" s="107"/>
      <c r="C397" s="47" t="s">
        <v>34</v>
      </c>
      <c r="D397" s="43" t="s">
        <v>14</v>
      </c>
      <c r="E397" s="43" t="s">
        <v>14</v>
      </c>
      <c r="F397" s="43" t="s">
        <v>14</v>
      </c>
      <c r="G397" s="44" t="s">
        <v>39</v>
      </c>
      <c r="H397" s="120">
        <v>0</v>
      </c>
      <c r="I397" s="46">
        <v>0</v>
      </c>
      <c r="J397" s="46">
        <v>0</v>
      </c>
      <c r="K397" s="39"/>
    </row>
    <row r="398" spans="1:11" s="28" customFormat="1" ht="15" customHeight="1" x14ac:dyDescent="0.2">
      <c r="A398" s="75"/>
      <c r="B398" s="107"/>
      <c r="C398" s="51" t="s">
        <v>36</v>
      </c>
      <c r="D398" s="52" t="s">
        <v>14</v>
      </c>
      <c r="E398" s="52" t="s">
        <v>14</v>
      </c>
      <c r="F398" s="52" t="s">
        <v>14</v>
      </c>
      <c r="G398" s="53" t="s">
        <v>64</v>
      </c>
      <c r="H398" s="54">
        <v>0</v>
      </c>
      <c r="I398" s="55">
        <v>0</v>
      </c>
      <c r="J398" s="55">
        <v>0</v>
      </c>
      <c r="K398" s="39"/>
    </row>
    <row r="399" spans="1:11" s="28" customFormat="1" ht="15" customHeight="1" x14ac:dyDescent="0.2">
      <c r="A399" s="75"/>
      <c r="B399" s="148" t="s">
        <v>144</v>
      </c>
      <c r="C399" s="149"/>
      <c r="D399" s="149"/>
      <c r="E399" s="149"/>
      <c r="F399" s="149"/>
      <c r="G399" s="150"/>
      <c r="H399" s="112">
        <f>+SUM(H388:H398)</f>
        <v>1269653</v>
      </c>
      <c r="I399" s="56">
        <f>+SUM(I388:I398)</f>
        <v>1590806</v>
      </c>
      <c r="J399" s="57">
        <f>+SUM(J388:J398)</f>
        <v>1509639.0300000003</v>
      </c>
      <c r="K399" s="39"/>
    </row>
    <row r="400" spans="1:11" s="28" customFormat="1" ht="15" customHeight="1" x14ac:dyDescent="0.2">
      <c r="A400" s="75"/>
      <c r="B400" s="155" t="s">
        <v>145</v>
      </c>
      <c r="C400" s="123" t="s">
        <v>13</v>
      </c>
      <c r="D400" s="124" t="s">
        <v>14</v>
      </c>
      <c r="E400" s="124" t="s">
        <v>14</v>
      </c>
      <c r="F400" s="124" t="s">
        <v>14</v>
      </c>
      <c r="G400" s="77" t="s">
        <v>58</v>
      </c>
      <c r="H400" s="113">
        <v>11155198</v>
      </c>
      <c r="I400" s="114">
        <v>12933494</v>
      </c>
      <c r="J400" s="114">
        <v>12884219.24</v>
      </c>
      <c r="K400" s="39"/>
    </row>
    <row r="401" spans="1:11" s="28" customFormat="1" ht="15" customHeight="1" x14ac:dyDescent="0.2">
      <c r="A401" s="75"/>
      <c r="B401" s="156"/>
      <c r="C401" s="47" t="s">
        <v>16</v>
      </c>
      <c r="D401" s="43" t="s">
        <v>14</v>
      </c>
      <c r="E401" s="43" t="s">
        <v>14</v>
      </c>
      <c r="F401" s="43" t="s">
        <v>14</v>
      </c>
      <c r="G401" s="44" t="s">
        <v>59</v>
      </c>
      <c r="H401" s="120">
        <v>436821</v>
      </c>
      <c r="I401" s="46">
        <v>1144430</v>
      </c>
      <c r="J401" s="46">
        <v>824732.78000000014</v>
      </c>
      <c r="K401" s="39"/>
    </row>
    <row r="402" spans="1:11" s="28" customFormat="1" ht="15" customHeight="1" x14ac:dyDescent="0.2">
      <c r="A402" s="75"/>
      <c r="B402" s="107"/>
      <c r="C402" s="47" t="s">
        <v>18</v>
      </c>
      <c r="D402" s="43" t="s">
        <v>14</v>
      </c>
      <c r="E402" s="43" t="s">
        <v>14</v>
      </c>
      <c r="F402" s="43" t="s">
        <v>14</v>
      </c>
      <c r="G402" s="44" t="s">
        <v>60</v>
      </c>
      <c r="H402" s="120">
        <v>0</v>
      </c>
      <c r="I402" s="46">
        <v>0</v>
      </c>
      <c r="J402" s="46">
        <v>0</v>
      </c>
      <c r="K402" s="39"/>
    </row>
    <row r="403" spans="1:11" s="28" customFormat="1" ht="15" customHeight="1" x14ac:dyDescent="0.2">
      <c r="A403" s="75"/>
      <c r="B403" s="107"/>
      <c r="C403" s="47" t="s">
        <v>20</v>
      </c>
      <c r="D403" s="43" t="s">
        <v>14</v>
      </c>
      <c r="E403" s="43" t="s">
        <v>14</v>
      </c>
      <c r="F403" s="43" t="s">
        <v>14</v>
      </c>
      <c r="G403" s="44" t="s">
        <v>25</v>
      </c>
      <c r="H403" s="120">
        <v>0</v>
      </c>
      <c r="I403" s="46">
        <v>78119</v>
      </c>
      <c r="J403" s="46">
        <v>69929.919999999998</v>
      </c>
      <c r="K403" s="39"/>
    </row>
    <row r="404" spans="1:11" s="28" customFormat="1" ht="15" customHeight="1" x14ac:dyDescent="0.2">
      <c r="A404" s="75"/>
      <c r="B404" s="107"/>
      <c r="C404" s="47" t="s">
        <v>22</v>
      </c>
      <c r="D404" s="43" t="s">
        <v>14</v>
      </c>
      <c r="E404" s="43" t="s">
        <v>14</v>
      </c>
      <c r="F404" s="43" t="s">
        <v>14</v>
      </c>
      <c r="G404" s="44" t="s">
        <v>61</v>
      </c>
      <c r="H404" s="120">
        <v>0</v>
      </c>
      <c r="I404" s="46">
        <v>0</v>
      </c>
      <c r="J404" s="46">
        <v>0</v>
      </c>
      <c r="K404" s="39"/>
    </row>
    <row r="405" spans="1:11" s="28" customFormat="1" ht="15" customHeight="1" x14ac:dyDescent="0.2">
      <c r="A405" s="75"/>
      <c r="B405" s="107"/>
      <c r="C405" s="47" t="s">
        <v>24</v>
      </c>
      <c r="D405" s="43" t="s">
        <v>14</v>
      </c>
      <c r="E405" s="43" t="s">
        <v>14</v>
      </c>
      <c r="F405" s="43" t="s">
        <v>14</v>
      </c>
      <c r="G405" s="44" t="s">
        <v>62</v>
      </c>
      <c r="H405" s="120">
        <v>14500</v>
      </c>
      <c r="I405" s="46">
        <v>32021</v>
      </c>
      <c r="J405" s="46">
        <v>17272</v>
      </c>
      <c r="K405" s="39"/>
    </row>
    <row r="406" spans="1:11" s="28" customFormat="1" ht="15" customHeight="1" x14ac:dyDescent="0.2">
      <c r="A406" s="75"/>
      <c r="B406" s="107"/>
      <c r="C406" s="47" t="s">
        <v>28</v>
      </c>
      <c r="D406" s="43" t="s">
        <v>14</v>
      </c>
      <c r="E406" s="43" t="s">
        <v>14</v>
      </c>
      <c r="F406" s="43" t="s">
        <v>14</v>
      </c>
      <c r="G406" s="44" t="s">
        <v>63</v>
      </c>
      <c r="H406" s="120">
        <v>5900</v>
      </c>
      <c r="I406" s="46">
        <v>249106</v>
      </c>
      <c r="J406" s="46">
        <v>245757.09</v>
      </c>
      <c r="K406" s="39"/>
    </row>
    <row r="407" spans="1:11" s="28" customFormat="1" ht="15" customHeight="1" x14ac:dyDescent="0.2">
      <c r="A407" s="75"/>
      <c r="B407" s="107"/>
      <c r="C407" s="47" t="s">
        <v>30</v>
      </c>
      <c r="D407" s="43" t="s">
        <v>14</v>
      </c>
      <c r="E407" s="43" t="s">
        <v>14</v>
      </c>
      <c r="F407" s="43" t="s">
        <v>14</v>
      </c>
      <c r="G407" s="44" t="s">
        <v>35</v>
      </c>
      <c r="H407" s="120">
        <v>0</v>
      </c>
      <c r="I407" s="46">
        <v>0</v>
      </c>
      <c r="J407" s="46">
        <v>0</v>
      </c>
      <c r="K407" s="39"/>
    </row>
    <row r="408" spans="1:11" s="28" customFormat="1" ht="15" customHeight="1" x14ac:dyDescent="0.2">
      <c r="A408" s="75"/>
      <c r="B408" s="107"/>
      <c r="C408" s="47" t="s">
        <v>32</v>
      </c>
      <c r="D408" s="43" t="s">
        <v>14</v>
      </c>
      <c r="E408" s="43" t="s">
        <v>14</v>
      </c>
      <c r="F408" s="43" t="s">
        <v>14</v>
      </c>
      <c r="G408" s="44" t="s">
        <v>37</v>
      </c>
      <c r="H408" s="120">
        <v>0</v>
      </c>
      <c r="I408" s="46">
        <v>0</v>
      </c>
      <c r="J408" s="46">
        <v>0</v>
      </c>
      <c r="K408" s="39"/>
    </row>
    <row r="409" spans="1:11" s="28" customFormat="1" ht="15" customHeight="1" x14ac:dyDescent="0.2">
      <c r="A409" s="75"/>
      <c r="B409" s="107"/>
      <c r="C409" s="47" t="s">
        <v>34</v>
      </c>
      <c r="D409" s="43" t="s">
        <v>14</v>
      </c>
      <c r="E409" s="43" t="s">
        <v>14</v>
      </c>
      <c r="F409" s="43" t="s">
        <v>14</v>
      </c>
      <c r="G409" s="44" t="s">
        <v>39</v>
      </c>
      <c r="H409" s="120">
        <v>0</v>
      </c>
      <c r="I409" s="46">
        <v>0</v>
      </c>
      <c r="J409" s="46">
        <v>0</v>
      </c>
      <c r="K409" s="39"/>
    </row>
    <row r="410" spans="1:11" s="28" customFormat="1" ht="15" customHeight="1" x14ac:dyDescent="0.2">
      <c r="A410" s="75"/>
      <c r="B410" s="107"/>
      <c r="C410" s="51" t="s">
        <v>36</v>
      </c>
      <c r="D410" s="52" t="s">
        <v>14</v>
      </c>
      <c r="E410" s="52" t="s">
        <v>14</v>
      </c>
      <c r="F410" s="52" t="s">
        <v>14</v>
      </c>
      <c r="G410" s="53" t="s">
        <v>64</v>
      </c>
      <c r="H410" s="54">
        <v>0</v>
      </c>
      <c r="I410" s="55">
        <v>0</v>
      </c>
      <c r="J410" s="55">
        <v>0</v>
      </c>
      <c r="K410" s="39"/>
    </row>
    <row r="411" spans="1:11" s="28" customFormat="1" ht="15" customHeight="1" x14ac:dyDescent="0.2">
      <c r="A411" s="75"/>
      <c r="B411" s="148" t="s">
        <v>146</v>
      </c>
      <c r="C411" s="149"/>
      <c r="D411" s="149"/>
      <c r="E411" s="149"/>
      <c r="F411" s="149"/>
      <c r="G411" s="150"/>
      <c r="H411" s="112">
        <f>+SUM(H400:H410)</f>
        <v>11612419</v>
      </c>
      <c r="I411" s="56">
        <f>+SUM(I400:I410)</f>
        <v>14437170</v>
      </c>
      <c r="J411" s="57">
        <f>+SUM(J400:J410)</f>
        <v>14041911.029999999</v>
      </c>
      <c r="K411" s="39"/>
    </row>
    <row r="412" spans="1:11" s="28" customFormat="1" ht="15" customHeight="1" x14ac:dyDescent="0.2">
      <c r="A412" s="75"/>
      <c r="B412" s="155" t="s">
        <v>147</v>
      </c>
      <c r="C412" s="123" t="s">
        <v>13</v>
      </c>
      <c r="D412" s="124" t="s">
        <v>14</v>
      </c>
      <c r="E412" s="124" t="s">
        <v>14</v>
      </c>
      <c r="F412" s="124" t="s">
        <v>14</v>
      </c>
      <c r="G412" s="77" t="s">
        <v>58</v>
      </c>
      <c r="H412" s="113">
        <v>4973740</v>
      </c>
      <c r="I412" s="114">
        <v>5581787</v>
      </c>
      <c r="J412" s="114">
        <v>5561149.25</v>
      </c>
      <c r="K412" s="39"/>
    </row>
    <row r="413" spans="1:11" s="28" customFormat="1" ht="15" customHeight="1" x14ac:dyDescent="0.2">
      <c r="A413" s="75"/>
      <c r="B413" s="156"/>
      <c r="C413" s="47" t="s">
        <v>16</v>
      </c>
      <c r="D413" s="43" t="s">
        <v>14</v>
      </c>
      <c r="E413" s="43" t="s">
        <v>14</v>
      </c>
      <c r="F413" s="43" t="s">
        <v>14</v>
      </c>
      <c r="G413" s="44" t="s">
        <v>59</v>
      </c>
      <c r="H413" s="120">
        <v>241200</v>
      </c>
      <c r="I413" s="46">
        <v>678308</v>
      </c>
      <c r="J413" s="46">
        <v>572410.16</v>
      </c>
      <c r="K413" s="39"/>
    </row>
    <row r="414" spans="1:11" s="28" customFormat="1" ht="15" customHeight="1" x14ac:dyDescent="0.2">
      <c r="A414" s="75"/>
      <c r="B414" s="107"/>
      <c r="C414" s="47" t="s">
        <v>18</v>
      </c>
      <c r="D414" s="43" t="s">
        <v>14</v>
      </c>
      <c r="E414" s="43" t="s">
        <v>14</v>
      </c>
      <c r="F414" s="43" t="s">
        <v>14</v>
      </c>
      <c r="G414" s="44" t="s">
        <v>60</v>
      </c>
      <c r="H414" s="120">
        <v>0</v>
      </c>
      <c r="I414" s="46">
        <v>0</v>
      </c>
      <c r="J414" s="46">
        <v>0</v>
      </c>
      <c r="K414" s="39"/>
    </row>
    <row r="415" spans="1:11" s="28" customFormat="1" ht="15" customHeight="1" x14ac:dyDescent="0.2">
      <c r="A415" s="75"/>
      <c r="B415" s="107"/>
      <c r="C415" s="47" t="s">
        <v>20</v>
      </c>
      <c r="D415" s="43" t="s">
        <v>14</v>
      </c>
      <c r="E415" s="43" t="s">
        <v>14</v>
      </c>
      <c r="F415" s="43" t="s">
        <v>14</v>
      </c>
      <c r="G415" s="44" t="s">
        <v>25</v>
      </c>
      <c r="H415" s="120">
        <v>0</v>
      </c>
      <c r="I415" s="46">
        <v>35074</v>
      </c>
      <c r="J415" s="46">
        <v>32789.149999999994</v>
      </c>
      <c r="K415" s="39"/>
    </row>
    <row r="416" spans="1:11" s="28" customFormat="1" ht="15" customHeight="1" x14ac:dyDescent="0.2">
      <c r="A416" s="75"/>
      <c r="B416" s="107"/>
      <c r="C416" s="47" t="s">
        <v>22</v>
      </c>
      <c r="D416" s="43" t="s">
        <v>14</v>
      </c>
      <c r="E416" s="43" t="s">
        <v>14</v>
      </c>
      <c r="F416" s="43" t="s">
        <v>14</v>
      </c>
      <c r="G416" s="44" t="s">
        <v>61</v>
      </c>
      <c r="H416" s="120">
        <v>0</v>
      </c>
      <c r="I416" s="46">
        <v>0</v>
      </c>
      <c r="J416" s="46">
        <v>0</v>
      </c>
      <c r="K416" s="39"/>
    </row>
    <row r="417" spans="1:11" s="28" customFormat="1" ht="15" customHeight="1" x14ac:dyDescent="0.2">
      <c r="A417" s="75"/>
      <c r="B417" s="107"/>
      <c r="C417" s="47" t="s">
        <v>24</v>
      </c>
      <c r="D417" s="43" t="s">
        <v>14</v>
      </c>
      <c r="E417" s="43" t="s">
        <v>14</v>
      </c>
      <c r="F417" s="43" t="s">
        <v>14</v>
      </c>
      <c r="G417" s="44" t="s">
        <v>62</v>
      </c>
      <c r="H417" s="120">
        <v>6000</v>
      </c>
      <c r="I417" s="46">
        <v>6954</v>
      </c>
      <c r="J417" s="46">
        <v>5755.07</v>
      </c>
      <c r="K417" s="39"/>
    </row>
    <row r="418" spans="1:11" s="28" customFormat="1" ht="15" customHeight="1" x14ac:dyDescent="0.2">
      <c r="A418" s="75"/>
      <c r="B418" s="107"/>
      <c r="C418" s="47" t="s">
        <v>28</v>
      </c>
      <c r="D418" s="43" t="s">
        <v>14</v>
      </c>
      <c r="E418" s="43" t="s">
        <v>14</v>
      </c>
      <c r="F418" s="43" t="s">
        <v>14</v>
      </c>
      <c r="G418" s="44" t="s">
        <v>63</v>
      </c>
      <c r="H418" s="120">
        <v>0</v>
      </c>
      <c r="I418" s="46">
        <v>147224</v>
      </c>
      <c r="J418" s="46">
        <v>146786.05000000002</v>
      </c>
      <c r="K418" s="39"/>
    </row>
    <row r="419" spans="1:11" s="28" customFormat="1" ht="15" customHeight="1" x14ac:dyDescent="0.2">
      <c r="A419" s="75"/>
      <c r="B419" s="107"/>
      <c r="C419" s="47" t="s">
        <v>30</v>
      </c>
      <c r="D419" s="43" t="s">
        <v>14</v>
      </c>
      <c r="E419" s="43" t="s">
        <v>14</v>
      </c>
      <c r="F419" s="43" t="s">
        <v>14</v>
      </c>
      <c r="G419" s="44" t="s">
        <v>35</v>
      </c>
      <c r="H419" s="120">
        <v>0</v>
      </c>
      <c r="I419" s="46">
        <v>0</v>
      </c>
      <c r="J419" s="46">
        <v>0</v>
      </c>
      <c r="K419" s="39"/>
    </row>
    <row r="420" spans="1:11" s="28" customFormat="1" ht="15" customHeight="1" x14ac:dyDescent="0.2">
      <c r="A420" s="75"/>
      <c r="B420" s="107"/>
      <c r="C420" s="47" t="s">
        <v>32</v>
      </c>
      <c r="D420" s="43" t="s">
        <v>14</v>
      </c>
      <c r="E420" s="43" t="s">
        <v>14</v>
      </c>
      <c r="F420" s="43" t="s">
        <v>14</v>
      </c>
      <c r="G420" s="44" t="s">
        <v>37</v>
      </c>
      <c r="H420" s="120">
        <v>0</v>
      </c>
      <c r="I420" s="46">
        <v>0</v>
      </c>
      <c r="J420" s="46">
        <v>0</v>
      </c>
      <c r="K420" s="39"/>
    </row>
    <row r="421" spans="1:11" s="28" customFormat="1" ht="15" customHeight="1" x14ac:dyDescent="0.2">
      <c r="A421" s="75"/>
      <c r="B421" s="107"/>
      <c r="C421" s="47" t="s">
        <v>34</v>
      </c>
      <c r="D421" s="43" t="s">
        <v>14</v>
      </c>
      <c r="E421" s="43" t="s">
        <v>14</v>
      </c>
      <c r="F421" s="43" t="s">
        <v>14</v>
      </c>
      <c r="G421" s="44" t="s">
        <v>39</v>
      </c>
      <c r="H421" s="120">
        <v>0</v>
      </c>
      <c r="I421" s="46">
        <v>0</v>
      </c>
      <c r="J421" s="46">
        <v>0</v>
      </c>
      <c r="K421" s="39"/>
    </row>
    <row r="422" spans="1:11" s="28" customFormat="1" ht="15" customHeight="1" x14ac:dyDescent="0.2">
      <c r="A422" s="75"/>
      <c r="B422" s="107"/>
      <c r="C422" s="51" t="s">
        <v>36</v>
      </c>
      <c r="D422" s="52" t="s">
        <v>14</v>
      </c>
      <c r="E422" s="52" t="s">
        <v>14</v>
      </c>
      <c r="F422" s="52" t="s">
        <v>14</v>
      </c>
      <c r="G422" s="53" t="s">
        <v>64</v>
      </c>
      <c r="H422" s="54">
        <v>0</v>
      </c>
      <c r="I422" s="55">
        <v>0</v>
      </c>
      <c r="J422" s="55">
        <v>0</v>
      </c>
      <c r="K422" s="39"/>
    </row>
    <row r="423" spans="1:11" s="28" customFormat="1" ht="15" customHeight="1" x14ac:dyDescent="0.2">
      <c r="A423" s="75"/>
      <c r="B423" s="148" t="s">
        <v>148</v>
      </c>
      <c r="C423" s="149"/>
      <c r="D423" s="149"/>
      <c r="E423" s="149"/>
      <c r="F423" s="149"/>
      <c r="G423" s="150"/>
      <c r="H423" s="112">
        <f>+SUM(H412:H422)</f>
        <v>5220940</v>
      </c>
      <c r="I423" s="56">
        <f>+SUM(I412:I422)</f>
        <v>6449347</v>
      </c>
      <c r="J423" s="57">
        <f>+SUM(J412:J422)</f>
        <v>6318889.6800000006</v>
      </c>
      <c r="K423" s="39"/>
    </row>
    <row r="424" spans="1:11" s="28" customFormat="1" ht="15" customHeight="1" x14ac:dyDescent="0.2">
      <c r="A424" s="75"/>
      <c r="B424" s="155" t="s">
        <v>149</v>
      </c>
      <c r="C424" s="123" t="s">
        <v>13</v>
      </c>
      <c r="D424" s="124" t="s">
        <v>14</v>
      </c>
      <c r="E424" s="124" t="s">
        <v>14</v>
      </c>
      <c r="F424" s="124" t="s">
        <v>14</v>
      </c>
      <c r="G424" s="77" t="s">
        <v>58</v>
      </c>
      <c r="H424" s="113">
        <v>4646225</v>
      </c>
      <c r="I424" s="114">
        <v>5001387</v>
      </c>
      <c r="J424" s="114">
        <v>4993881.7300000004</v>
      </c>
      <c r="K424" s="39"/>
    </row>
    <row r="425" spans="1:11" s="28" customFormat="1" ht="15" customHeight="1" x14ac:dyDescent="0.2">
      <c r="A425" s="75"/>
      <c r="B425" s="156"/>
      <c r="C425" s="47" t="s">
        <v>16</v>
      </c>
      <c r="D425" s="43" t="s">
        <v>14</v>
      </c>
      <c r="E425" s="43" t="s">
        <v>14</v>
      </c>
      <c r="F425" s="43" t="s">
        <v>14</v>
      </c>
      <c r="G425" s="44" t="s">
        <v>59</v>
      </c>
      <c r="H425" s="120">
        <v>211528</v>
      </c>
      <c r="I425" s="46">
        <v>673184</v>
      </c>
      <c r="J425" s="46">
        <v>466347.81000000006</v>
      </c>
      <c r="K425" s="39"/>
    </row>
    <row r="426" spans="1:11" s="28" customFormat="1" ht="15" customHeight="1" x14ac:dyDescent="0.2">
      <c r="A426" s="75"/>
      <c r="B426" s="107"/>
      <c r="C426" s="47" t="s">
        <v>18</v>
      </c>
      <c r="D426" s="43" t="s">
        <v>14</v>
      </c>
      <c r="E426" s="43" t="s">
        <v>14</v>
      </c>
      <c r="F426" s="43" t="s">
        <v>14</v>
      </c>
      <c r="G426" s="44" t="s">
        <v>60</v>
      </c>
      <c r="H426" s="120">
        <v>0</v>
      </c>
      <c r="I426" s="46">
        <v>0</v>
      </c>
      <c r="J426" s="46">
        <v>0</v>
      </c>
      <c r="K426" s="39"/>
    </row>
    <row r="427" spans="1:11" s="28" customFormat="1" ht="15" customHeight="1" x14ac:dyDescent="0.2">
      <c r="A427" s="75"/>
      <c r="B427" s="107"/>
      <c r="C427" s="47" t="s">
        <v>20</v>
      </c>
      <c r="D427" s="43" t="s">
        <v>14</v>
      </c>
      <c r="E427" s="43" t="s">
        <v>14</v>
      </c>
      <c r="F427" s="43" t="s">
        <v>14</v>
      </c>
      <c r="G427" s="44" t="s">
        <v>25</v>
      </c>
      <c r="H427" s="120">
        <v>50</v>
      </c>
      <c r="I427" s="46">
        <v>21090</v>
      </c>
      <c r="J427" s="46">
        <v>19162.879999999997</v>
      </c>
      <c r="K427" s="39"/>
    </row>
    <row r="428" spans="1:11" s="28" customFormat="1" ht="15" customHeight="1" x14ac:dyDescent="0.2">
      <c r="A428" s="75"/>
      <c r="B428" s="107"/>
      <c r="C428" s="47" t="s">
        <v>22</v>
      </c>
      <c r="D428" s="43" t="s">
        <v>14</v>
      </c>
      <c r="E428" s="43" t="s">
        <v>14</v>
      </c>
      <c r="F428" s="43" t="s">
        <v>14</v>
      </c>
      <c r="G428" s="44" t="s">
        <v>61</v>
      </c>
      <c r="H428" s="120">
        <v>0</v>
      </c>
      <c r="I428" s="46">
        <v>0</v>
      </c>
      <c r="J428" s="46">
        <v>0</v>
      </c>
      <c r="K428" s="39"/>
    </row>
    <row r="429" spans="1:11" s="28" customFormat="1" ht="15" customHeight="1" x14ac:dyDescent="0.2">
      <c r="A429" s="75"/>
      <c r="B429" s="107"/>
      <c r="C429" s="47" t="s">
        <v>24</v>
      </c>
      <c r="D429" s="43" t="s">
        <v>14</v>
      </c>
      <c r="E429" s="43" t="s">
        <v>14</v>
      </c>
      <c r="F429" s="43" t="s">
        <v>14</v>
      </c>
      <c r="G429" s="44" t="s">
        <v>62</v>
      </c>
      <c r="H429" s="120">
        <v>8270</v>
      </c>
      <c r="I429" s="46">
        <v>12619</v>
      </c>
      <c r="J429" s="46">
        <v>4725.32</v>
      </c>
      <c r="K429" s="39"/>
    </row>
    <row r="430" spans="1:11" s="28" customFormat="1" ht="15" customHeight="1" x14ac:dyDescent="0.2">
      <c r="A430" s="75"/>
      <c r="B430" s="107"/>
      <c r="C430" s="47" t="s">
        <v>28</v>
      </c>
      <c r="D430" s="43" t="s">
        <v>14</v>
      </c>
      <c r="E430" s="43" t="s">
        <v>14</v>
      </c>
      <c r="F430" s="43" t="s">
        <v>14</v>
      </c>
      <c r="G430" s="44" t="s">
        <v>63</v>
      </c>
      <c r="H430" s="120">
        <v>0</v>
      </c>
      <c r="I430" s="46">
        <v>134462</v>
      </c>
      <c r="J430" s="46">
        <v>132396.19</v>
      </c>
      <c r="K430" s="39"/>
    </row>
    <row r="431" spans="1:11" s="28" customFormat="1" ht="15" customHeight="1" x14ac:dyDescent="0.2">
      <c r="A431" s="75"/>
      <c r="B431" s="107"/>
      <c r="C431" s="47" t="s">
        <v>30</v>
      </c>
      <c r="D431" s="43" t="s">
        <v>14</v>
      </c>
      <c r="E431" s="43" t="s">
        <v>14</v>
      </c>
      <c r="F431" s="43" t="s">
        <v>14</v>
      </c>
      <c r="G431" s="44" t="s">
        <v>35</v>
      </c>
      <c r="H431" s="120">
        <v>0</v>
      </c>
      <c r="I431" s="46">
        <v>0</v>
      </c>
      <c r="J431" s="46">
        <v>0</v>
      </c>
      <c r="K431" s="39"/>
    </row>
    <row r="432" spans="1:11" s="28" customFormat="1" ht="15" customHeight="1" x14ac:dyDescent="0.2">
      <c r="A432" s="75"/>
      <c r="B432" s="107"/>
      <c r="C432" s="47" t="s">
        <v>32</v>
      </c>
      <c r="D432" s="43" t="s">
        <v>14</v>
      </c>
      <c r="E432" s="43" t="s">
        <v>14</v>
      </c>
      <c r="F432" s="43" t="s">
        <v>14</v>
      </c>
      <c r="G432" s="44" t="s">
        <v>37</v>
      </c>
      <c r="H432" s="120">
        <v>0</v>
      </c>
      <c r="I432" s="46">
        <v>0</v>
      </c>
      <c r="J432" s="46">
        <v>0</v>
      </c>
      <c r="K432" s="39"/>
    </row>
    <row r="433" spans="1:11" s="28" customFormat="1" ht="15" customHeight="1" x14ac:dyDescent="0.2">
      <c r="A433" s="75"/>
      <c r="B433" s="107"/>
      <c r="C433" s="47" t="s">
        <v>34</v>
      </c>
      <c r="D433" s="43" t="s">
        <v>14</v>
      </c>
      <c r="E433" s="43" t="s">
        <v>14</v>
      </c>
      <c r="F433" s="43" t="s">
        <v>14</v>
      </c>
      <c r="G433" s="44" t="s">
        <v>39</v>
      </c>
      <c r="H433" s="120">
        <v>0</v>
      </c>
      <c r="I433" s="46">
        <v>0</v>
      </c>
      <c r="J433" s="46">
        <v>0</v>
      </c>
      <c r="K433" s="39"/>
    </row>
    <row r="434" spans="1:11" s="28" customFormat="1" ht="15" customHeight="1" x14ac:dyDescent="0.2">
      <c r="A434" s="75"/>
      <c r="B434" s="107"/>
      <c r="C434" s="51" t="s">
        <v>36</v>
      </c>
      <c r="D434" s="52" t="s">
        <v>14</v>
      </c>
      <c r="E434" s="52" t="s">
        <v>14</v>
      </c>
      <c r="F434" s="52" t="s">
        <v>14</v>
      </c>
      <c r="G434" s="53" t="s">
        <v>64</v>
      </c>
      <c r="H434" s="54">
        <v>0</v>
      </c>
      <c r="I434" s="55">
        <v>0</v>
      </c>
      <c r="J434" s="55">
        <v>0</v>
      </c>
      <c r="K434" s="39"/>
    </row>
    <row r="435" spans="1:11" s="28" customFormat="1" ht="15" customHeight="1" x14ac:dyDescent="0.2">
      <c r="A435" s="75"/>
      <c r="B435" s="148" t="s">
        <v>150</v>
      </c>
      <c r="C435" s="149"/>
      <c r="D435" s="149"/>
      <c r="E435" s="149"/>
      <c r="F435" s="149"/>
      <c r="G435" s="150"/>
      <c r="H435" s="112">
        <f>+SUM(H424:H434)</f>
        <v>4866073</v>
      </c>
      <c r="I435" s="56">
        <f>+SUM(I424:I434)</f>
        <v>5842742</v>
      </c>
      <c r="J435" s="57">
        <f>+SUM(J424:J434)</f>
        <v>5616513.9300000016</v>
      </c>
      <c r="K435" s="39"/>
    </row>
    <row r="436" spans="1:11" s="28" customFormat="1" ht="15" customHeight="1" x14ac:dyDescent="0.2">
      <c r="A436" s="75"/>
      <c r="B436" s="155" t="s">
        <v>151</v>
      </c>
      <c r="C436" s="123" t="s">
        <v>13</v>
      </c>
      <c r="D436" s="124" t="s">
        <v>14</v>
      </c>
      <c r="E436" s="124" t="s">
        <v>14</v>
      </c>
      <c r="F436" s="124" t="s">
        <v>14</v>
      </c>
      <c r="G436" s="77" t="s">
        <v>58</v>
      </c>
      <c r="H436" s="113">
        <v>5644715</v>
      </c>
      <c r="I436" s="114">
        <v>6509629</v>
      </c>
      <c r="J436" s="114">
        <v>6502831.4300000006</v>
      </c>
      <c r="K436" s="39"/>
    </row>
    <row r="437" spans="1:11" s="28" customFormat="1" ht="15" customHeight="1" x14ac:dyDescent="0.2">
      <c r="A437" s="75"/>
      <c r="B437" s="156"/>
      <c r="C437" s="47" t="s">
        <v>16</v>
      </c>
      <c r="D437" s="43" t="s">
        <v>14</v>
      </c>
      <c r="E437" s="43" t="s">
        <v>14</v>
      </c>
      <c r="F437" s="43" t="s">
        <v>14</v>
      </c>
      <c r="G437" s="44" t="s">
        <v>59</v>
      </c>
      <c r="H437" s="120">
        <v>210104</v>
      </c>
      <c r="I437" s="46">
        <v>542182</v>
      </c>
      <c r="J437" s="46">
        <v>442301.79</v>
      </c>
      <c r="K437" s="39"/>
    </row>
    <row r="438" spans="1:11" s="28" customFormat="1" ht="15" customHeight="1" x14ac:dyDescent="0.2">
      <c r="A438" s="75"/>
      <c r="B438" s="107"/>
      <c r="C438" s="47" t="s">
        <v>18</v>
      </c>
      <c r="D438" s="43" t="s">
        <v>14</v>
      </c>
      <c r="E438" s="43" t="s">
        <v>14</v>
      </c>
      <c r="F438" s="43" t="s">
        <v>14</v>
      </c>
      <c r="G438" s="44" t="s">
        <v>60</v>
      </c>
      <c r="H438" s="120">
        <v>0</v>
      </c>
      <c r="I438" s="46">
        <v>0</v>
      </c>
      <c r="J438" s="46">
        <v>0</v>
      </c>
      <c r="K438" s="39"/>
    </row>
    <row r="439" spans="1:11" s="28" customFormat="1" ht="15" customHeight="1" x14ac:dyDescent="0.2">
      <c r="A439" s="75"/>
      <c r="B439" s="107"/>
      <c r="C439" s="47" t="s">
        <v>20</v>
      </c>
      <c r="D439" s="43" t="s">
        <v>14</v>
      </c>
      <c r="E439" s="43" t="s">
        <v>14</v>
      </c>
      <c r="F439" s="43" t="s">
        <v>14</v>
      </c>
      <c r="G439" s="44" t="s">
        <v>25</v>
      </c>
      <c r="H439" s="120">
        <v>0</v>
      </c>
      <c r="I439" s="46">
        <v>93210</v>
      </c>
      <c r="J439" s="46">
        <v>56471.299999999996</v>
      </c>
      <c r="K439" s="39"/>
    </row>
    <row r="440" spans="1:11" s="28" customFormat="1" ht="15" customHeight="1" x14ac:dyDescent="0.2">
      <c r="A440" s="75"/>
      <c r="B440" s="107"/>
      <c r="C440" s="47" t="s">
        <v>22</v>
      </c>
      <c r="D440" s="43" t="s">
        <v>14</v>
      </c>
      <c r="E440" s="43" t="s">
        <v>14</v>
      </c>
      <c r="F440" s="43" t="s">
        <v>14</v>
      </c>
      <c r="G440" s="44" t="s">
        <v>61</v>
      </c>
      <c r="H440" s="120">
        <v>0</v>
      </c>
      <c r="I440" s="46">
        <v>0</v>
      </c>
      <c r="J440" s="46">
        <v>0</v>
      </c>
      <c r="K440" s="39"/>
    </row>
    <row r="441" spans="1:11" s="28" customFormat="1" ht="15" customHeight="1" x14ac:dyDescent="0.2">
      <c r="A441" s="75"/>
      <c r="B441" s="107"/>
      <c r="C441" s="47" t="s">
        <v>24</v>
      </c>
      <c r="D441" s="43" t="s">
        <v>14</v>
      </c>
      <c r="E441" s="43" t="s">
        <v>14</v>
      </c>
      <c r="F441" s="43" t="s">
        <v>14</v>
      </c>
      <c r="G441" s="44" t="s">
        <v>62</v>
      </c>
      <c r="H441" s="120">
        <v>0</v>
      </c>
      <c r="I441" s="46">
        <v>0</v>
      </c>
      <c r="J441" s="46">
        <v>0</v>
      </c>
      <c r="K441" s="39"/>
    </row>
    <row r="442" spans="1:11" s="28" customFormat="1" ht="15" customHeight="1" x14ac:dyDescent="0.2">
      <c r="A442" s="75"/>
      <c r="B442" s="107"/>
      <c r="C442" s="47" t="s">
        <v>28</v>
      </c>
      <c r="D442" s="43" t="s">
        <v>14</v>
      </c>
      <c r="E442" s="43" t="s">
        <v>14</v>
      </c>
      <c r="F442" s="43" t="s">
        <v>14</v>
      </c>
      <c r="G442" s="44" t="s">
        <v>63</v>
      </c>
      <c r="H442" s="120">
        <v>6500</v>
      </c>
      <c r="I442" s="46">
        <v>223651</v>
      </c>
      <c r="J442" s="46">
        <v>214339.94999999998</v>
      </c>
      <c r="K442" s="39"/>
    </row>
    <row r="443" spans="1:11" s="28" customFormat="1" ht="15" customHeight="1" x14ac:dyDescent="0.2">
      <c r="A443" s="75"/>
      <c r="B443" s="107"/>
      <c r="C443" s="47" t="s">
        <v>30</v>
      </c>
      <c r="D443" s="43" t="s">
        <v>14</v>
      </c>
      <c r="E443" s="43" t="s">
        <v>14</v>
      </c>
      <c r="F443" s="43" t="s">
        <v>14</v>
      </c>
      <c r="G443" s="44" t="s">
        <v>35</v>
      </c>
      <c r="H443" s="120">
        <v>0</v>
      </c>
      <c r="I443" s="46">
        <v>0</v>
      </c>
      <c r="J443" s="46">
        <v>0</v>
      </c>
      <c r="K443" s="39"/>
    </row>
    <row r="444" spans="1:11" s="28" customFormat="1" ht="15" customHeight="1" x14ac:dyDescent="0.2">
      <c r="A444" s="75"/>
      <c r="B444" s="107"/>
      <c r="C444" s="47" t="s">
        <v>32</v>
      </c>
      <c r="D444" s="43" t="s">
        <v>14</v>
      </c>
      <c r="E444" s="43" t="s">
        <v>14</v>
      </c>
      <c r="F444" s="43" t="s">
        <v>14</v>
      </c>
      <c r="G444" s="44" t="s">
        <v>37</v>
      </c>
      <c r="H444" s="120">
        <v>0</v>
      </c>
      <c r="I444" s="46">
        <v>0</v>
      </c>
      <c r="J444" s="46">
        <v>0</v>
      </c>
      <c r="K444" s="39"/>
    </row>
    <row r="445" spans="1:11" s="28" customFormat="1" ht="15" customHeight="1" x14ac:dyDescent="0.2">
      <c r="A445" s="75"/>
      <c r="B445" s="107"/>
      <c r="C445" s="47" t="s">
        <v>34</v>
      </c>
      <c r="D445" s="43" t="s">
        <v>14</v>
      </c>
      <c r="E445" s="43" t="s">
        <v>14</v>
      </c>
      <c r="F445" s="43" t="s">
        <v>14</v>
      </c>
      <c r="G445" s="44" t="s">
        <v>39</v>
      </c>
      <c r="H445" s="120">
        <v>0</v>
      </c>
      <c r="I445" s="46">
        <v>0</v>
      </c>
      <c r="J445" s="46">
        <v>0</v>
      </c>
      <c r="K445" s="39"/>
    </row>
    <row r="446" spans="1:11" s="28" customFormat="1" ht="15" customHeight="1" x14ac:dyDescent="0.2">
      <c r="A446" s="75"/>
      <c r="B446" s="107"/>
      <c r="C446" s="51" t="s">
        <v>36</v>
      </c>
      <c r="D446" s="52" t="s">
        <v>14</v>
      </c>
      <c r="E446" s="52" t="s">
        <v>14</v>
      </c>
      <c r="F446" s="52" t="s">
        <v>14</v>
      </c>
      <c r="G446" s="53" t="s">
        <v>64</v>
      </c>
      <c r="H446" s="54">
        <v>0</v>
      </c>
      <c r="I446" s="55">
        <v>0</v>
      </c>
      <c r="J446" s="55">
        <v>0</v>
      </c>
      <c r="K446" s="39"/>
    </row>
    <row r="447" spans="1:11" s="28" customFormat="1" ht="15" customHeight="1" x14ac:dyDescent="0.2">
      <c r="A447" s="75"/>
      <c r="B447" s="148" t="s">
        <v>152</v>
      </c>
      <c r="C447" s="149"/>
      <c r="D447" s="149"/>
      <c r="E447" s="149"/>
      <c r="F447" s="149"/>
      <c r="G447" s="150"/>
      <c r="H447" s="112">
        <f>+SUM(H436:H446)</f>
        <v>5861319</v>
      </c>
      <c r="I447" s="56">
        <f>+SUM(I436:I446)</f>
        <v>7368672</v>
      </c>
      <c r="J447" s="57">
        <f>+SUM(J436:J446)</f>
        <v>7215944.4700000007</v>
      </c>
      <c r="K447" s="39"/>
    </row>
    <row r="448" spans="1:11" s="28" customFormat="1" ht="15" customHeight="1" x14ac:dyDescent="0.2">
      <c r="A448" s="75"/>
      <c r="B448" s="155" t="s">
        <v>153</v>
      </c>
      <c r="C448" s="123" t="s">
        <v>13</v>
      </c>
      <c r="D448" s="124" t="s">
        <v>14</v>
      </c>
      <c r="E448" s="124" t="s">
        <v>14</v>
      </c>
      <c r="F448" s="124" t="s">
        <v>14</v>
      </c>
      <c r="G448" s="77" t="s">
        <v>58</v>
      </c>
      <c r="H448" s="113">
        <v>3527374</v>
      </c>
      <c r="I448" s="114">
        <v>4191718</v>
      </c>
      <c r="J448" s="114">
        <v>4168503.68</v>
      </c>
      <c r="K448" s="39"/>
    </row>
    <row r="449" spans="1:11" s="28" customFormat="1" ht="15" customHeight="1" x14ac:dyDescent="0.2">
      <c r="A449" s="75"/>
      <c r="B449" s="156"/>
      <c r="C449" s="47" t="s">
        <v>16</v>
      </c>
      <c r="D449" s="43" t="s">
        <v>14</v>
      </c>
      <c r="E449" s="43" t="s">
        <v>14</v>
      </c>
      <c r="F449" s="43" t="s">
        <v>14</v>
      </c>
      <c r="G449" s="44" t="s">
        <v>59</v>
      </c>
      <c r="H449" s="120">
        <v>199484</v>
      </c>
      <c r="I449" s="46">
        <v>433050</v>
      </c>
      <c r="J449" s="46">
        <v>325936.12999999995</v>
      </c>
      <c r="K449" s="39"/>
    </row>
    <row r="450" spans="1:11" s="28" customFormat="1" ht="15" customHeight="1" x14ac:dyDescent="0.2">
      <c r="A450" s="75"/>
      <c r="B450" s="107"/>
      <c r="C450" s="47" t="s">
        <v>18</v>
      </c>
      <c r="D450" s="43" t="s">
        <v>14</v>
      </c>
      <c r="E450" s="43" t="s">
        <v>14</v>
      </c>
      <c r="F450" s="43" t="s">
        <v>14</v>
      </c>
      <c r="G450" s="44" t="s">
        <v>60</v>
      </c>
      <c r="H450" s="120">
        <v>0</v>
      </c>
      <c r="I450" s="46">
        <v>0</v>
      </c>
      <c r="J450" s="46">
        <v>0</v>
      </c>
      <c r="K450" s="39"/>
    </row>
    <row r="451" spans="1:11" s="28" customFormat="1" ht="15" customHeight="1" x14ac:dyDescent="0.2">
      <c r="A451" s="75"/>
      <c r="B451" s="107"/>
      <c r="C451" s="47" t="s">
        <v>20</v>
      </c>
      <c r="D451" s="43" t="s">
        <v>14</v>
      </c>
      <c r="E451" s="43" t="s">
        <v>14</v>
      </c>
      <c r="F451" s="43" t="s">
        <v>14</v>
      </c>
      <c r="G451" s="44" t="s">
        <v>25</v>
      </c>
      <c r="H451" s="120">
        <v>0</v>
      </c>
      <c r="I451" s="46">
        <v>101315</v>
      </c>
      <c r="J451" s="46">
        <v>69003.210000000006</v>
      </c>
      <c r="K451" s="39"/>
    </row>
    <row r="452" spans="1:11" s="28" customFormat="1" ht="15" customHeight="1" x14ac:dyDescent="0.2">
      <c r="A452" s="75"/>
      <c r="B452" s="107"/>
      <c r="C452" s="47" t="s">
        <v>22</v>
      </c>
      <c r="D452" s="43" t="s">
        <v>14</v>
      </c>
      <c r="E452" s="43" t="s">
        <v>14</v>
      </c>
      <c r="F452" s="43" t="s">
        <v>14</v>
      </c>
      <c r="G452" s="44" t="s">
        <v>61</v>
      </c>
      <c r="H452" s="120">
        <v>0</v>
      </c>
      <c r="I452" s="46">
        <v>0</v>
      </c>
      <c r="J452" s="46">
        <v>0</v>
      </c>
      <c r="K452" s="39"/>
    </row>
    <row r="453" spans="1:11" s="28" customFormat="1" ht="15" customHeight="1" x14ac:dyDescent="0.2">
      <c r="A453" s="75"/>
      <c r="B453" s="107"/>
      <c r="C453" s="47" t="s">
        <v>24</v>
      </c>
      <c r="D453" s="43" t="s">
        <v>14</v>
      </c>
      <c r="E453" s="43" t="s">
        <v>14</v>
      </c>
      <c r="F453" s="43" t="s">
        <v>14</v>
      </c>
      <c r="G453" s="44" t="s">
        <v>62</v>
      </c>
      <c r="H453" s="120">
        <v>4000</v>
      </c>
      <c r="I453" s="46">
        <v>4000</v>
      </c>
      <c r="J453" s="46">
        <v>3414.25</v>
      </c>
      <c r="K453" s="39"/>
    </row>
    <row r="454" spans="1:11" s="28" customFormat="1" ht="15" customHeight="1" x14ac:dyDescent="0.2">
      <c r="A454" s="75"/>
      <c r="B454" s="107"/>
      <c r="C454" s="47" t="s">
        <v>28</v>
      </c>
      <c r="D454" s="43" t="s">
        <v>14</v>
      </c>
      <c r="E454" s="43" t="s">
        <v>14</v>
      </c>
      <c r="F454" s="43" t="s">
        <v>14</v>
      </c>
      <c r="G454" s="44" t="s">
        <v>63</v>
      </c>
      <c r="H454" s="120">
        <v>0</v>
      </c>
      <c r="I454" s="46">
        <v>97462</v>
      </c>
      <c r="J454" s="46">
        <v>91806.2</v>
      </c>
      <c r="K454" s="39"/>
    </row>
    <row r="455" spans="1:11" s="28" customFormat="1" ht="15" customHeight="1" x14ac:dyDescent="0.2">
      <c r="A455" s="75"/>
      <c r="B455" s="107"/>
      <c r="C455" s="47" t="s">
        <v>30</v>
      </c>
      <c r="D455" s="43" t="s">
        <v>14</v>
      </c>
      <c r="E455" s="43" t="s">
        <v>14</v>
      </c>
      <c r="F455" s="43" t="s">
        <v>14</v>
      </c>
      <c r="G455" s="44" t="s">
        <v>35</v>
      </c>
      <c r="H455" s="120">
        <v>0</v>
      </c>
      <c r="I455" s="46">
        <v>0</v>
      </c>
      <c r="J455" s="46">
        <v>0</v>
      </c>
      <c r="K455" s="39"/>
    </row>
    <row r="456" spans="1:11" s="28" customFormat="1" ht="15" customHeight="1" x14ac:dyDescent="0.2">
      <c r="A456" s="75"/>
      <c r="B456" s="107"/>
      <c r="C456" s="47" t="s">
        <v>32</v>
      </c>
      <c r="D456" s="43" t="s">
        <v>14</v>
      </c>
      <c r="E456" s="43" t="s">
        <v>14</v>
      </c>
      <c r="F456" s="43" t="s">
        <v>14</v>
      </c>
      <c r="G456" s="44" t="s">
        <v>37</v>
      </c>
      <c r="H456" s="120">
        <v>0</v>
      </c>
      <c r="I456" s="46">
        <v>0</v>
      </c>
      <c r="J456" s="46">
        <v>0</v>
      </c>
      <c r="K456" s="39"/>
    </row>
    <row r="457" spans="1:11" s="28" customFormat="1" ht="15" customHeight="1" x14ac:dyDescent="0.2">
      <c r="A457" s="75"/>
      <c r="B457" s="107"/>
      <c r="C457" s="47" t="s">
        <v>34</v>
      </c>
      <c r="D457" s="43" t="s">
        <v>14</v>
      </c>
      <c r="E457" s="43" t="s">
        <v>14</v>
      </c>
      <c r="F457" s="43" t="s">
        <v>14</v>
      </c>
      <c r="G457" s="44" t="s">
        <v>39</v>
      </c>
      <c r="H457" s="120">
        <v>0</v>
      </c>
      <c r="I457" s="46">
        <v>0</v>
      </c>
      <c r="J457" s="46">
        <v>0</v>
      </c>
      <c r="K457" s="39"/>
    </row>
    <row r="458" spans="1:11" s="28" customFormat="1" ht="15" customHeight="1" x14ac:dyDescent="0.2">
      <c r="A458" s="75"/>
      <c r="B458" s="107"/>
      <c r="C458" s="51" t="s">
        <v>36</v>
      </c>
      <c r="D458" s="52" t="s">
        <v>14</v>
      </c>
      <c r="E458" s="52" t="s">
        <v>14</v>
      </c>
      <c r="F458" s="52" t="s">
        <v>14</v>
      </c>
      <c r="G458" s="53" t="s">
        <v>64</v>
      </c>
      <c r="H458" s="54">
        <v>0</v>
      </c>
      <c r="I458" s="55">
        <v>0</v>
      </c>
      <c r="J458" s="55">
        <v>0</v>
      </c>
      <c r="K458" s="39"/>
    </row>
    <row r="459" spans="1:11" s="28" customFormat="1" ht="15" customHeight="1" x14ac:dyDescent="0.2">
      <c r="A459" s="75"/>
      <c r="B459" s="148" t="s">
        <v>154</v>
      </c>
      <c r="C459" s="149"/>
      <c r="D459" s="149"/>
      <c r="E459" s="149"/>
      <c r="F459" s="149"/>
      <c r="G459" s="150"/>
      <c r="H459" s="112">
        <f>+SUM(H448:H458)</f>
        <v>3730858</v>
      </c>
      <c r="I459" s="56">
        <f>+SUM(I448:I458)</f>
        <v>4827545</v>
      </c>
      <c r="J459" s="57">
        <f>+SUM(J448:J458)</f>
        <v>4658663.4700000007</v>
      </c>
      <c r="K459" s="39"/>
    </row>
    <row r="460" spans="1:11" s="28" customFormat="1" ht="15" customHeight="1" x14ac:dyDescent="0.2">
      <c r="A460" s="75"/>
      <c r="B460" s="155" t="s">
        <v>155</v>
      </c>
      <c r="C460" s="123" t="s">
        <v>13</v>
      </c>
      <c r="D460" s="124" t="s">
        <v>14</v>
      </c>
      <c r="E460" s="124" t="s">
        <v>14</v>
      </c>
      <c r="F460" s="124" t="s">
        <v>14</v>
      </c>
      <c r="G460" s="77" t="s">
        <v>58</v>
      </c>
      <c r="H460" s="113">
        <v>2413771</v>
      </c>
      <c r="I460" s="114">
        <v>3003907</v>
      </c>
      <c r="J460" s="114">
        <v>3000714.89</v>
      </c>
      <c r="K460" s="39"/>
    </row>
    <row r="461" spans="1:11" s="28" customFormat="1" ht="15" customHeight="1" x14ac:dyDescent="0.2">
      <c r="A461" s="75"/>
      <c r="B461" s="156"/>
      <c r="C461" s="47" t="s">
        <v>16</v>
      </c>
      <c r="D461" s="43" t="s">
        <v>14</v>
      </c>
      <c r="E461" s="43" t="s">
        <v>14</v>
      </c>
      <c r="F461" s="43" t="s">
        <v>14</v>
      </c>
      <c r="G461" s="44" t="s">
        <v>59</v>
      </c>
      <c r="H461" s="120">
        <v>184685</v>
      </c>
      <c r="I461" s="46">
        <v>452505</v>
      </c>
      <c r="J461" s="46">
        <v>326641.65000000002</v>
      </c>
      <c r="K461" s="39"/>
    </row>
    <row r="462" spans="1:11" s="28" customFormat="1" ht="15" customHeight="1" x14ac:dyDescent="0.2">
      <c r="A462" s="75"/>
      <c r="B462" s="107"/>
      <c r="C462" s="47" t="s">
        <v>18</v>
      </c>
      <c r="D462" s="43" t="s">
        <v>14</v>
      </c>
      <c r="E462" s="43" t="s">
        <v>14</v>
      </c>
      <c r="F462" s="43" t="s">
        <v>14</v>
      </c>
      <c r="G462" s="44" t="s">
        <v>60</v>
      </c>
      <c r="H462" s="120">
        <v>0</v>
      </c>
      <c r="I462" s="46">
        <v>0</v>
      </c>
      <c r="J462" s="46">
        <v>0</v>
      </c>
      <c r="K462" s="39"/>
    </row>
    <row r="463" spans="1:11" s="28" customFormat="1" ht="15" customHeight="1" x14ac:dyDescent="0.2">
      <c r="A463" s="75"/>
      <c r="B463" s="107"/>
      <c r="C463" s="47" t="s">
        <v>20</v>
      </c>
      <c r="D463" s="43" t="s">
        <v>14</v>
      </c>
      <c r="E463" s="43" t="s">
        <v>14</v>
      </c>
      <c r="F463" s="43" t="s">
        <v>14</v>
      </c>
      <c r="G463" s="44" t="s">
        <v>25</v>
      </c>
      <c r="H463" s="120">
        <v>0</v>
      </c>
      <c r="I463" s="46">
        <v>12620</v>
      </c>
      <c r="J463" s="46">
        <v>11586.349999999999</v>
      </c>
      <c r="K463" s="39"/>
    </row>
    <row r="464" spans="1:11" s="28" customFormat="1" ht="15" customHeight="1" x14ac:dyDescent="0.2">
      <c r="A464" s="75"/>
      <c r="B464" s="107"/>
      <c r="C464" s="47" t="s">
        <v>22</v>
      </c>
      <c r="D464" s="43" t="s">
        <v>14</v>
      </c>
      <c r="E464" s="43" t="s">
        <v>14</v>
      </c>
      <c r="F464" s="43" t="s">
        <v>14</v>
      </c>
      <c r="G464" s="44" t="s">
        <v>61</v>
      </c>
      <c r="H464" s="120">
        <v>0</v>
      </c>
      <c r="I464" s="46">
        <v>0</v>
      </c>
      <c r="J464" s="46">
        <v>0</v>
      </c>
      <c r="K464" s="39"/>
    </row>
    <row r="465" spans="1:11" s="28" customFormat="1" ht="15" customHeight="1" x14ac:dyDescent="0.2">
      <c r="A465" s="75"/>
      <c r="B465" s="107"/>
      <c r="C465" s="47" t="s">
        <v>24</v>
      </c>
      <c r="D465" s="43" t="s">
        <v>14</v>
      </c>
      <c r="E465" s="43" t="s">
        <v>14</v>
      </c>
      <c r="F465" s="43" t="s">
        <v>14</v>
      </c>
      <c r="G465" s="44" t="s">
        <v>62</v>
      </c>
      <c r="H465" s="120">
        <v>1500</v>
      </c>
      <c r="I465" s="46">
        <v>1560</v>
      </c>
      <c r="J465" s="46">
        <v>1552.84</v>
      </c>
      <c r="K465" s="39"/>
    </row>
    <row r="466" spans="1:11" s="28" customFormat="1" ht="15" customHeight="1" x14ac:dyDescent="0.2">
      <c r="A466" s="75"/>
      <c r="B466" s="107"/>
      <c r="C466" s="47" t="s">
        <v>28</v>
      </c>
      <c r="D466" s="43" t="s">
        <v>14</v>
      </c>
      <c r="E466" s="43" t="s">
        <v>14</v>
      </c>
      <c r="F466" s="43" t="s">
        <v>14</v>
      </c>
      <c r="G466" s="44" t="s">
        <v>63</v>
      </c>
      <c r="H466" s="120">
        <v>2000</v>
      </c>
      <c r="I466" s="46">
        <v>79579</v>
      </c>
      <c r="J466" s="46">
        <v>70206.63</v>
      </c>
      <c r="K466" s="39"/>
    </row>
    <row r="467" spans="1:11" s="28" customFormat="1" ht="15" customHeight="1" x14ac:dyDescent="0.2">
      <c r="A467" s="75"/>
      <c r="B467" s="107"/>
      <c r="C467" s="47" t="s">
        <v>30</v>
      </c>
      <c r="D467" s="43" t="s">
        <v>14</v>
      </c>
      <c r="E467" s="43" t="s">
        <v>14</v>
      </c>
      <c r="F467" s="43" t="s">
        <v>14</v>
      </c>
      <c r="G467" s="44" t="s">
        <v>35</v>
      </c>
      <c r="H467" s="120">
        <v>0</v>
      </c>
      <c r="I467" s="46">
        <v>0</v>
      </c>
      <c r="J467" s="46">
        <v>0</v>
      </c>
      <c r="K467" s="39"/>
    </row>
    <row r="468" spans="1:11" s="28" customFormat="1" ht="15" customHeight="1" x14ac:dyDescent="0.2">
      <c r="A468" s="75"/>
      <c r="B468" s="107"/>
      <c r="C468" s="47" t="s">
        <v>32</v>
      </c>
      <c r="D468" s="43" t="s">
        <v>14</v>
      </c>
      <c r="E468" s="43" t="s">
        <v>14</v>
      </c>
      <c r="F468" s="43" t="s">
        <v>14</v>
      </c>
      <c r="G468" s="44" t="s">
        <v>37</v>
      </c>
      <c r="H468" s="120">
        <v>0</v>
      </c>
      <c r="I468" s="46">
        <v>0</v>
      </c>
      <c r="J468" s="46">
        <v>0</v>
      </c>
      <c r="K468" s="39"/>
    </row>
    <row r="469" spans="1:11" s="28" customFormat="1" ht="15" customHeight="1" x14ac:dyDescent="0.2">
      <c r="A469" s="75"/>
      <c r="B469" s="107"/>
      <c r="C469" s="47" t="s">
        <v>34</v>
      </c>
      <c r="D469" s="43" t="s">
        <v>14</v>
      </c>
      <c r="E469" s="43" t="s">
        <v>14</v>
      </c>
      <c r="F469" s="43" t="s">
        <v>14</v>
      </c>
      <c r="G469" s="44" t="s">
        <v>39</v>
      </c>
      <c r="H469" s="120">
        <v>0</v>
      </c>
      <c r="I469" s="46">
        <v>0</v>
      </c>
      <c r="J469" s="46">
        <v>0</v>
      </c>
      <c r="K469" s="39"/>
    </row>
    <row r="470" spans="1:11" s="28" customFormat="1" ht="15" customHeight="1" x14ac:dyDescent="0.2">
      <c r="A470" s="75"/>
      <c r="B470" s="107"/>
      <c r="C470" s="51" t="s">
        <v>36</v>
      </c>
      <c r="D470" s="52" t="s">
        <v>14</v>
      </c>
      <c r="E470" s="52" t="s">
        <v>14</v>
      </c>
      <c r="F470" s="52" t="s">
        <v>14</v>
      </c>
      <c r="G470" s="53" t="s">
        <v>64</v>
      </c>
      <c r="H470" s="54">
        <v>0</v>
      </c>
      <c r="I470" s="55">
        <v>0</v>
      </c>
      <c r="J470" s="55">
        <v>0</v>
      </c>
      <c r="K470" s="39"/>
    </row>
    <row r="471" spans="1:11" s="28" customFormat="1" ht="15" customHeight="1" x14ac:dyDescent="0.2">
      <c r="A471" s="75"/>
      <c r="B471" s="148" t="s">
        <v>156</v>
      </c>
      <c r="C471" s="149"/>
      <c r="D471" s="149"/>
      <c r="E471" s="149"/>
      <c r="F471" s="149"/>
      <c r="G471" s="150"/>
      <c r="H471" s="112">
        <f>+SUM(H460:H470)</f>
        <v>2601956</v>
      </c>
      <c r="I471" s="56">
        <f>+SUM(I460:I470)</f>
        <v>3550171</v>
      </c>
      <c r="J471" s="57">
        <f>+SUM(J460:J470)</f>
        <v>3410702.36</v>
      </c>
      <c r="K471" s="39"/>
    </row>
    <row r="472" spans="1:11" s="28" customFormat="1" ht="15" customHeight="1" x14ac:dyDescent="0.2">
      <c r="A472" s="75"/>
      <c r="B472" s="155" t="s">
        <v>157</v>
      </c>
      <c r="C472" s="123" t="s">
        <v>13</v>
      </c>
      <c r="D472" s="124" t="s">
        <v>14</v>
      </c>
      <c r="E472" s="124" t="s">
        <v>14</v>
      </c>
      <c r="F472" s="124" t="s">
        <v>14</v>
      </c>
      <c r="G472" s="77" t="s">
        <v>58</v>
      </c>
      <c r="H472" s="113">
        <v>3310257</v>
      </c>
      <c r="I472" s="114">
        <v>3916949</v>
      </c>
      <c r="J472" s="114">
        <v>3891060.4</v>
      </c>
      <c r="K472" s="39"/>
    </row>
    <row r="473" spans="1:11" s="28" customFormat="1" ht="15" customHeight="1" x14ac:dyDescent="0.2">
      <c r="A473" s="75"/>
      <c r="B473" s="156"/>
      <c r="C473" s="47" t="s">
        <v>16</v>
      </c>
      <c r="D473" s="43" t="s">
        <v>14</v>
      </c>
      <c r="E473" s="43" t="s">
        <v>14</v>
      </c>
      <c r="F473" s="43" t="s">
        <v>14</v>
      </c>
      <c r="G473" s="44" t="s">
        <v>59</v>
      </c>
      <c r="H473" s="120">
        <v>174804</v>
      </c>
      <c r="I473" s="46">
        <v>451463</v>
      </c>
      <c r="J473" s="46">
        <v>362076.75999999995</v>
      </c>
      <c r="K473" s="39"/>
    </row>
    <row r="474" spans="1:11" s="28" customFormat="1" ht="15" customHeight="1" x14ac:dyDescent="0.2">
      <c r="A474" s="75"/>
      <c r="B474" s="156"/>
      <c r="C474" s="47" t="s">
        <v>18</v>
      </c>
      <c r="D474" s="43" t="s">
        <v>14</v>
      </c>
      <c r="E474" s="43" t="s">
        <v>14</v>
      </c>
      <c r="F474" s="43" t="s">
        <v>14</v>
      </c>
      <c r="G474" s="44" t="s">
        <v>60</v>
      </c>
      <c r="H474" s="120">
        <v>0</v>
      </c>
      <c r="I474" s="46">
        <v>0</v>
      </c>
      <c r="J474" s="46">
        <v>0</v>
      </c>
      <c r="K474" s="39"/>
    </row>
    <row r="475" spans="1:11" s="28" customFormat="1" ht="15" customHeight="1" x14ac:dyDescent="0.2">
      <c r="A475" s="75"/>
      <c r="B475" s="107"/>
      <c r="C475" s="47" t="s">
        <v>20</v>
      </c>
      <c r="D475" s="43" t="s">
        <v>14</v>
      </c>
      <c r="E475" s="43" t="s">
        <v>14</v>
      </c>
      <c r="F475" s="43" t="s">
        <v>14</v>
      </c>
      <c r="G475" s="44" t="s">
        <v>25</v>
      </c>
      <c r="H475" s="120">
        <v>0</v>
      </c>
      <c r="I475" s="46">
        <v>118367</v>
      </c>
      <c r="J475" s="46">
        <v>75335.820000000007</v>
      </c>
      <c r="K475" s="39"/>
    </row>
    <row r="476" spans="1:11" s="28" customFormat="1" ht="15" customHeight="1" x14ac:dyDescent="0.2">
      <c r="A476" s="75"/>
      <c r="B476" s="107"/>
      <c r="C476" s="47" t="s">
        <v>22</v>
      </c>
      <c r="D476" s="43" t="s">
        <v>14</v>
      </c>
      <c r="E476" s="43" t="s">
        <v>14</v>
      </c>
      <c r="F476" s="43" t="s">
        <v>14</v>
      </c>
      <c r="G476" s="44" t="s">
        <v>61</v>
      </c>
      <c r="H476" s="120">
        <v>0</v>
      </c>
      <c r="I476" s="46">
        <v>0</v>
      </c>
      <c r="J476" s="46">
        <v>0</v>
      </c>
      <c r="K476" s="39"/>
    </row>
    <row r="477" spans="1:11" s="28" customFormat="1" ht="15" customHeight="1" x14ac:dyDescent="0.2">
      <c r="A477" s="75"/>
      <c r="B477" s="107"/>
      <c r="C477" s="47" t="s">
        <v>24</v>
      </c>
      <c r="D477" s="43" t="s">
        <v>14</v>
      </c>
      <c r="E477" s="43" t="s">
        <v>14</v>
      </c>
      <c r="F477" s="43" t="s">
        <v>14</v>
      </c>
      <c r="G477" s="44" t="s">
        <v>62</v>
      </c>
      <c r="H477" s="120">
        <v>1500</v>
      </c>
      <c r="I477" s="46">
        <v>1122</v>
      </c>
      <c r="J477" s="46">
        <v>1121</v>
      </c>
      <c r="K477" s="39"/>
    </row>
    <row r="478" spans="1:11" s="28" customFormat="1" ht="15" customHeight="1" x14ac:dyDescent="0.2">
      <c r="A478" s="75"/>
      <c r="B478" s="107"/>
      <c r="C478" s="47" t="s">
        <v>28</v>
      </c>
      <c r="D478" s="43" t="s">
        <v>14</v>
      </c>
      <c r="E478" s="43" t="s">
        <v>14</v>
      </c>
      <c r="F478" s="43" t="s">
        <v>14</v>
      </c>
      <c r="G478" s="44" t="s">
        <v>63</v>
      </c>
      <c r="H478" s="120">
        <v>1000</v>
      </c>
      <c r="I478" s="46">
        <v>114911</v>
      </c>
      <c r="J478" s="46">
        <v>110025.09999999999</v>
      </c>
      <c r="K478" s="39"/>
    </row>
    <row r="479" spans="1:11" s="28" customFormat="1" ht="15" customHeight="1" x14ac:dyDescent="0.2">
      <c r="A479" s="75"/>
      <c r="B479" s="107"/>
      <c r="C479" s="47" t="s">
        <v>30</v>
      </c>
      <c r="D479" s="43" t="s">
        <v>14</v>
      </c>
      <c r="E479" s="43" t="s">
        <v>14</v>
      </c>
      <c r="F479" s="43" t="s">
        <v>14</v>
      </c>
      <c r="G479" s="44" t="s">
        <v>35</v>
      </c>
      <c r="H479" s="120">
        <v>0</v>
      </c>
      <c r="I479" s="46">
        <v>0</v>
      </c>
      <c r="J479" s="46">
        <v>0</v>
      </c>
      <c r="K479" s="39"/>
    </row>
    <row r="480" spans="1:11" s="28" customFormat="1" ht="15" customHeight="1" x14ac:dyDescent="0.2">
      <c r="A480" s="75"/>
      <c r="B480" s="107"/>
      <c r="C480" s="47" t="s">
        <v>32</v>
      </c>
      <c r="D480" s="43" t="s">
        <v>14</v>
      </c>
      <c r="E480" s="43" t="s">
        <v>14</v>
      </c>
      <c r="F480" s="43" t="s">
        <v>14</v>
      </c>
      <c r="G480" s="44" t="s">
        <v>37</v>
      </c>
      <c r="H480" s="120">
        <v>0</v>
      </c>
      <c r="I480" s="46">
        <v>0</v>
      </c>
      <c r="J480" s="46">
        <v>0</v>
      </c>
      <c r="K480" s="39"/>
    </row>
    <row r="481" spans="1:16" s="28" customFormat="1" ht="15" customHeight="1" x14ac:dyDescent="0.2">
      <c r="A481" s="75"/>
      <c r="B481" s="107"/>
      <c r="C481" s="47" t="s">
        <v>34</v>
      </c>
      <c r="D481" s="43" t="s">
        <v>14</v>
      </c>
      <c r="E481" s="43" t="s">
        <v>14</v>
      </c>
      <c r="F481" s="43" t="s">
        <v>14</v>
      </c>
      <c r="G481" s="44" t="s">
        <v>39</v>
      </c>
      <c r="H481" s="120">
        <v>0</v>
      </c>
      <c r="I481" s="46">
        <v>0</v>
      </c>
      <c r="J481" s="46">
        <v>0</v>
      </c>
      <c r="K481" s="39"/>
    </row>
    <row r="482" spans="1:16" s="28" customFormat="1" ht="15" customHeight="1" x14ac:dyDescent="0.2">
      <c r="A482" s="75"/>
      <c r="B482" s="126"/>
      <c r="C482" s="51" t="s">
        <v>36</v>
      </c>
      <c r="D482" s="52" t="s">
        <v>14</v>
      </c>
      <c r="E482" s="52" t="s">
        <v>14</v>
      </c>
      <c r="F482" s="52" t="s">
        <v>14</v>
      </c>
      <c r="G482" s="53" t="s">
        <v>64</v>
      </c>
      <c r="H482" s="54">
        <v>0</v>
      </c>
      <c r="I482" s="55">
        <v>0</v>
      </c>
      <c r="J482" s="55">
        <v>0</v>
      </c>
      <c r="K482" s="39"/>
    </row>
    <row r="483" spans="1:16" s="28" customFormat="1" ht="15" customHeight="1" x14ac:dyDescent="0.2">
      <c r="A483" s="75"/>
      <c r="B483" s="148" t="s">
        <v>158</v>
      </c>
      <c r="C483" s="149"/>
      <c r="D483" s="149"/>
      <c r="E483" s="149"/>
      <c r="F483" s="149"/>
      <c r="G483" s="150"/>
      <c r="H483" s="112">
        <f>+SUM(H472:H482)</f>
        <v>3487561</v>
      </c>
      <c r="I483" s="56">
        <f>+SUM(I472:I482)</f>
        <v>4602812</v>
      </c>
      <c r="J483" s="57">
        <f>+SUM(J472:J482)</f>
        <v>4439619.08</v>
      </c>
      <c r="K483" s="39"/>
    </row>
    <row r="484" spans="1:16" ht="15" customHeight="1" thickBot="1" x14ac:dyDescent="0.2">
      <c r="A484" s="58" t="s">
        <v>284</v>
      </c>
      <c r="B484" s="58"/>
      <c r="C484" s="59"/>
      <c r="D484" s="59"/>
      <c r="E484" s="59"/>
      <c r="F484" s="59"/>
      <c r="G484" s="59"/>
      <c r="H484" s="60">
        <f>+H15+H27+H39+H51+H63+H75+H87+H99+H111+H123+H135+H147+H159+H171+H183+H195+H207+H219+H231+H243+H255+H267+H279+H291+H303+H315+H327+H339+H351+H363+H375+H387+H399+H411+H423+H435+H447+H459+H471+H483</f>
        <v>245579974</v>
      </c>
      <c r="I484" s="60">
        <f>+I15+I27+I39+I51+I63+I75+I87+I99+I111+I123+I135+I147+I159+I171+I183+I195+I207+I219+I231+I243+I255+I267+I279+I291+I303+I315+I327+I339+I351+I363+I375+I387+I399+I411+I423+I435+I447+I459+I471+I483</f>
        <v>308238578</v>
      </c>
      <c r="J484" s="61">
        <f>+J15+J27+J39+J51+J63+J75+J87+J99+J111+J123+J135+J147+J159+J171+J183+J195+J207+J219+J231+J243+J255+J267+J279+J291+J303+J315+J327+J339+J351+J363+J375+J387+J399+J411+J423+J435+J447+J459+J471+J483</f>
        <v>299215003.72000003</v>
      </c>
    </row>
    <row r="485" spans="1:16" ht="15" customHeight="1" x14ac:dyDescent="0.15">
      <c r="J485" s="62"/>
    </row>
    <row r="486" spans="1:16" ht="15" customHeight="1" x14ac:dyDescent="0.15">
      <c r="J486" s="62"/>
    </row>
    <row r="487" spans="1:16" ht="15" customHeight="1" x14ac:dyDescent="0.15">
      <c r="C487" s="63"/>
      <c r="H487" s="62"/>
      <c r="I487" s="62"/>
      <c r="J487" s="62"/>
      <c r="K487" s="127"/>
      <c r="L487" s="127"/>
      <c r="M487" s="127"/>
      <c r="N487" s="127"/>
      <c r="O487" s="127"/>
      <c r="P487" s="127"/>
    </row>
    <row r="488" spans="1:16" ht="15" customHeight="1" x14ac:dyDescent="0.15">
      <c r="C488" s="63"/>
      <c r="H488" s="62"/>
      <c r="I488" s="62"/>
      <c r="J488" s="62"/>
      <c r="K488" s="127"/>
      <c r="L488" s="127"/>
      <c r="M488" s="127"/>
      <c r="N488" s="127"/>
      <c r="O488" s="127"/>
      <c r="P488" s="127"/>
    </row>
    <row r="489" spans="1:16" ht="15" customHeight="1" x14ac:dyDescent="0.15">
      <c r="C489" s="63"/>
      <c r="H489" s="62"/>
      <c r="I489" s="62"/>
      <c r="J489" s="62"/>
      <c r="K489" s="127"/>
      <c r="L489" s="127"/>
      <c r="M489" s="127"/>
      <c r="N489" s="127"/>
      <c r="O489" s="127"/>
      <c r="P489" s="127"/>
    </row>
    <row r="490" spans="1:16" ht="15" customHeight="1" x14ac:dyDescent="0.15">
      <c r="C490" s="63"/>
      <c r="H490" s="62"/>
      <c r="I490" s="62"/>
      <c r="J490" s="62"/>
      <c r="K490" s="127"/>
      <c r="L490" s="127"/>
      <c r="M490" s="127"/>
      <c r="N490" s="127"/>
      <c r="O490" s="127"/>
      <c r="P490" s="127"/>
    </row>
    <row r="491" spans="1:16" ht="15" customHeight="1" x14ac:dyDescent="0.15">
      <c r="C491" s="63"/>
      <c r="H491" s="62"/>
      <c r="I491" s="62"/>
      <c r="J491" s="62"/>
      <c r="K491" s="127"/>
      <c r="L491" s="127"/>
      <c r="M491" s="127"/>
      <c r="N491" s="127"/>
      <c r="O491" s="127"/>
      <c r="P491" s="127"/>
    </row>
    <row r="492" spans="1:16" ht="15" customHeight="1" x14ac:dyDescent="0.15">
      <c r="C492" s="63"/>
      <c r="H492" s="62"/>
      <c r="I492" s="62"/>
      <c r="J492" s="62"/>
      <c r="K492" s="127"/>
      <c r="L492" s="127"/>
      <c r="M492" s="127"/>
      <c r="N492" s="127"/>
      <c r="O492" s="127"/>
      <c r="P492" s="127"/>
    </row>
    <row r="493" spans="1:16" ht="15" customHeight="1" x14ac:dyDescent="0.15">
      <c r="C493" s="63"/>
      <c r="H493" s="62"/>
      <c r="I493" s="62"/>
      <c r="J493" s="62"/>
      <c r="K493" s="127"/>
      <c r="L493" s="127"/>
      <c r="M493" s="127"/>
      <c r="N493" s="127"/>
      <c r="O493" s="127"/>
      <c r="P493" s="127"/>
    </row>
    <row r="494" spans="1:16" ht="15" customHeight="1" x14ac:dyDescent="0.15">
      <c r="C494" s="63"/>
      <c r="H494" s="62"/>
      <c r="I494" s="62"/>
      <c r="J494" s="62"/>
      <c r="K494" s="127"/>
      <c r="L494" s="127"/>
      <c r="M494" s="127"/>
      <c r="N494" s="127"/>
      <c r="O494" s="127"/>
      <c r="P494" s="127"/>
    </row>
    <row r="495" spans="1:16" ht="15" customHeight="1" x14ac:dyDescent="0.15">
      <c r="C495" s="63"/>
      <c r="H495" s="62"/>
      <c r="I495" s="62"/>
      <c r="J495" s="62"/>
      <c r="K495" s="127"/>
      <c r="L495" s="127"/>
      <c r="M495" s="127"/>
      <c r="N495" s="127"/>
      <c r="O495" s="127"/>
      <c r="P495" s="127"/>
    </row>
    <row r="496" spans="1:16" ht="15" customHeight="1" x14ac:dyDescent="0.15">
      <c r="C496" s="63"/>
      <c r="H496" s="62"/>
      <c r="I496" s="62"/>
      <c r="J496" s="62"/>
      <c r="K496" s="127"/>
      <c r="L496" s="127"/>
      <c r="M496" s="127"/>
      <c r="N496" s="127"/>
      <c r="O496" s="127"/>
      <c r="P496" s="127"/>
    </row>
    <row r="497" spans="3:13" ht="15" customHeight="1" x14ac:dyDescent="0.15">
      <c r="C497" s="63"/>
      <c r="H497" s="62"/>
      <c r="I497" s="62"/>
      <c r="J497" s="62"/>
      <c r="K497" s="127"/>
      <c r="L497" s="127"/>
      <c r="M497" s="127"/>
    </row>
    <row r="498" spans="3:13" ht="15" customHeight="1" x14ac:dyDescent="0.15">
      <c r="C498" s="63"/>
      <c r="H498" s="62"/>
      <c r="I498" s="62"/>
      <c r="J498" s="62"/>
    </row>
    <row r="499" spans="3:13" ht="15" customHeight="1" x14ac:dyDescent="0.15">
      <c r="J499" s="62"/>
    </row>
  </sheetData>
  <mergeCells count="80">
    <mergeCell ref="B388:B389"/>
    <mergeCell ref="B400:B401"/>
    <mergeCell ref="B412:B413"/>
    <mergeCell ref="B424:B425"/>
    <mergeCell ref="B423:G423"/>
    <mergeCell ref="B411:G411"/>
    <mergeCell ref="B399:G399"/>
    <mergeCell ref="B483:G483"/>
    <mergeCell ref="B471:G471"/>
    <mergeCell ref="B459:G459"/>
    <mergeCell ref="B447:G447"/>
    <mergeCell ref="B435:G435"/>
    <mergeCell ref="B448:B449"/>
    <mergeCell ref="B460:B461"/>
    <mergeCell ref="B472:B474"/>
    <mergeCell ref="B436:B437"/>
    <mergeCell ref="B147:G147"/>
    <mergeCell ref="B135:G135"/>
    <mergeCell ref="B123:G123"/>
    <mergeCell ref="B111:G111"/>
    <mergeCell ref="B99:G99"/>
    <mergeCell ref="B87:G87"/>
    <mergeCell ref="B75:G75"/>
    <mergeCell ref="B63:G63"/>
    <mergeCell ref="B51:G51"/>
    <mergeCell ref="B39:G39"/>
    <mergeCell ref="B40:B41"/>
    <mergeCell ref="B52:B53"/>
    <mergeCell ref="B64:B65"/>
    <mergeCell ref="B76:B77"/>
    <mergeCell ref="B27:G27"/>
    <mergeCell ref="B15:G15"/>
    <mergeCell ref="B4:B5"/>
    <mergeCell ref="B16:B17"/>
    <mergeCell ref="B28:B29"/>
    <mergeCell ref="B88:B89"/>
    <mergeCell ref="B100:B101"/>
    <mergeCell ref="B112:B113"/>
    <mergeCell ref="B124:B125"/>
    <mergeCell ref="B136:B137"/>
    <mergeCell ref="B207:G207"/>
    <mergeCell ref="B195:G195"/>
    <mergeCell ref="B183:G183"/>
    <mergeCell ref="B171:G171"/>
    <mergeCell ref="B159:G159"/>
    <mergeCell ref="B148:B149"/>
    <mergeCell ref="B160:B161"/>
    <mergeCell ref="B172:B173"/>
    <mergeCell ref="B184:B185"/>
    <mergeCell ref="B196:B197"/>
    <mergeCell ref="B279:G279"/>
    <mergeCell ref="B316:B317"/>
    <mergeCell ref="B208:B209"/>
    <mergeCell ref="B220:B221"/>
    <mergeCell ref="B232:B233"/>
    <mergeCell ref="B244:B245"/>
    <mergeCell ref="B256:B257"/>
    <mergeCell ref="B267:G267"/>
    <mergeCell ref="B255:G255"/>
    <mergeCell ref="B243:G243"/>
    <mergeCell ref="B231:G231"/>
    <mergeCell ref="B219:G219"/>
    <mergeCell ref="B292:B293"/>
    <mergeCell ref="B304:B306"/>
    <mergeCell ref="B268:B269"/>
    <mergeCell ref="B280:B281"/>
    <mergeCell ref="B387:G387"/>
    <mergeCell ref="B291:G291"/>
    <mergeCell ref="B363:G363"/>
    <mergeCell ref="B327:G327"/>
    <mergeCell ref="B315:G315"/>
    <mergeCell ref="B303:G303"/>
    <mergeCell ref="B328:B330"/>
    <mergeCell ref="B340:B341"/>
    <mergeCell ref="B352:B353"/>
    <mergeCell ref="B351:G351"/>
    <mergeCell ref="B339:G339"/>
    <mergeCell ref="B364:B365"/>
    <mergeCell ref="B375:G375"/>
    <mergeCell ref="B376:B377"/>
  </mergeCells>
  <printOptions horizontalCentered="1"/>
  <pageMargins left="0.70866141732283472" right="0.70866141732283472" top="0.59055118110236227" bottom="0.55118110236220474" header="0.31496062992125984" footer="0.31496062992125984"/>
  <pageSetup scale="59" fitToHeight="37" orientation="landscape" horizontalDpi="4294967295" verticalDpi="4294967295" r:id="rId1"/>
  <rowBreaks count="1" manualBreakCount="1">
    <brk id="2" max="16383" man="1"/>
  </rowBreaks>
  <ignoredErrors>
    <ignoredError sqref="C4:F14 C472:F482 C460:F470 C448:F458 C436:F446 C424:F434 C412:F422 C400:F410 C388:F398 C376:F386 C364:F374 C352:F362 C340:F350 C328:F338 C316:F326 C304:F314 C292:F302 C280:F290 C268:F278 C256:F266 C244:F254 C232:F242 C220:F230 C208:F218 C196:F206 C184:F194 C172:F182 C160:F170 C148:F158 C136:F146 C124:F134 C112:F122 C100:F110 C88:F98 C76:F86 C64:F74 C52:F62 C40:F50 C28:F38 C16:F26" numberStoredAsText="1"/>
    <ignoredError sqref="H483:J483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6">
    <pageSetUpPr fitToPage="1"/>
  </sheetPr>
  <dimension ref="A1:H128"/>
  <sheetViews>
    <sheetView showGridLines="0" zoomScale="115" zoomScaleNormal="115" zoomScaleSheetLayoutView="142" workbookViewId="0">
      <pane xSplit="1" ySplit="3" topLeftCell="B4" activePane="bottomRight" state="frozen"/>
      <selection activeCell="B18" sqref="B18"/>
      <selection pane="topRight" activeCell="B18" sqref="B18"/>
      <selection pane="bottomLeft" activeCell="B18" sqref="B18"/>
      <selection pane="bottomRight" activeCell="A4" sqref="A4"/>
    </sheetView>
  </sheetViews>
  <sheetFormatPr defaultColWidth="23.33203125" defaultRowHeight="15" customHeight="1" x14ac:dyDescent="0.15"/>
  <cols>
    <col min="1" max="1" width="20.33203125" style="27" customWidth="1"/>
    <col min="2" max="2" width="43.83203125" style="27" bestFit="1" customWidth="1"/>
    <col min="3" max="3" width="40.33203125" style="27" customWidth="1"/>
    <col min="4" max="7" width="14.33203125" style="27" customWidth="1"/>
    <col min="8" max="16384" width="23.33203125" style="27"/>
  </cols>
  <sheetData>
    <row r="1" spans="1:8" ht="15" customHeight="1" x14ac:dyDescent="0.15">
      <c r="A1" s="26" t="s">
        <v>287</v>
      </c>
      <c r="B1" s="26"/>
      <c r="C1" s="26"/>
      <c r="D1" s="26"/>
      <c r="E1" s="26"/>
      <c r="F1" s="26"/>
      <c r="G1" s="26"/>
    </row>
    <row r="2" spans="1:8" ht="15" customHeight="1" thickBot="1" x14ac:dyDescent="0.2">
      <c r="B2" s="28"/>
      <c r="C2" s="28"/>
      <c r="G2" s="29" t="s">
        <v>2</v>
      </c>
    </row>
    <row r="3" spans="1:8" ht="31.5" customHeight="1" thickBot="1" x14ac:dyDescent="0.2">
      <c r="A3" s="30" t="s">
        <v>3</v>
      </c>
      <c r="B3" s="30" t="s">
        <v>4</v>
      </c>
      <c r="C3" s="30" t="s">
        <v>8</v>
      </c>
      <c r="D3" s="31" t="s">
        <v>66</v>
      </c>
      <c r="E3" s="31" t="s">
        <v>67</v>
      </c>
      <c r="F3" s="31" t="s">
        <v>68</v>
      </c>
      <c r="G3" s="121" t="s">
        <v>69</v>
      </c>
    </row>
    <row r="4" spans="1:8" s="28" customFormat="1" ht="15" customHeight="1" x14ac:dyDescent="0.2">
      <c r="A4" s="103" t="s">
        <v>303</v>
      </c>
      <c r="B4" s="162" t="s">
        <v>79</v>
      </c>
      <c r="C4" s="79" t="s">
        <v>70</v>
      </c>
      <c r="D4" s="106">
        <v>75768.28</v>
      </c>
      <c r="E4" s="74">
        <v>379915.35000000009</v>
      </c>
      <c r="F4" s="74">
        <v>419448.29</v>
      </c>
      <c r="G4" s="71">
        <f>+D4+E4-F4</f>
        <v>36235.340000000142</v>
      </c>
      <c r="H4" s="122"/>
    </row>
    <row r="5" spans="1:8" s="28" customFormat="1" ht="15" customHeight="1" x14ac:dyDescent="0.2">
      <c r="A5" s="40"/>
      <c r="B5" s="163"/>
      <c r="C5" s="44" t="s">
        <v>71</v>
      </c>
      <c r="D5" s="106">
        <v>5273.07</v>
      </c>
      <c r="E5" s="74">
        <v>62638.220000000008</v>
      </c>
      <c r="F5" s="74">
        <v>67911.289999999994</v>
      </c>
      <c r="G5" s="73">
        <f>+D5+E5-F5</f>
        <v>0</v>
      </c>
      <c r="H5" s="122"/>
    </row>
    <row r="6" spans="1:8" s="28" customFormat="1" ht="15" customHeight="1" x14ac:dyDescent="0.2">
      <c r="A6" s="40"/>
      <c r="B6" s="148" t="s">
        <v>80</v>
      </c>
      <c r="C6" s="150"/>
      <c r="D6" s="108">
        <f>+D4+D5</f>
        <v>81041.350000000006</v>
      </c>
      <c r="E6" s="57">
        <f>+E4+E5</f>
        <v>442553.57000000012</v>
      </c>
      <c r="F6" s="57">
        <f>+F4+F5</f>
        <v>487359.57999999996</v>
      </c>
      <c r="G6" s="57">
        <f>+G4+G5</f>
        <v>36235.340000000142</v>
      </c>
      <c r="H6" s="122"/>
    </row>
    <row r="7" spans="1:8" s="28" customFormat="1" ht="15" customHeight="1" x14ac:dyDescent="0.2">
      <c r="A7" s="40"/>
      <c r="B7" s="162" t="s">
        <v>81</v>
      </c>
      <c r="C7" s="79" t="s">
        <v>70</v>
      </c>
      <c r="D7" s="106">
        <v>1619.16</v>
      </c>
      <c r="E7" s="74">
        <v>12464820.240000004</v>
      </c>
      <c r="F7" s="74">
        <v>12456532.66</v>
      </c>
      <c r="G7" s="71">
        <f>+D7+E7-F7</f>
        <v>9906.7400000039488</v>
      </c>
      <c r="H7" s="122"/>
    </row>
    <row r="8" spans="1:8" s="28" customFormat="1" ht="15" customHeight="1" x14ac:dyDescent="0.2">
      <c r="A8" s="40"/>
      <c r="B8" s="163"/>
      <c r="C8" s="44" t="s">
        <v>71</v>
      </c>
      <c r="D8" s="106">
        <v>82044.87</v>
      </c>
      <c r="E8" s="74">
        <v>2743960.0599999996</v>
      </c>
      <c r="F8" s="74">
        <v>2750117.5999999996</v>
      </c>
      <c r="G8" s="73">
        <f>+D8+E8-F8</f>
        <v>75887.330000000075</v>
      </c>
      <c r="H8" s="122"/>
    </row>
    <row r="9" spans="1:8" s="28" customFormat="1" ht="15" customHeight="1" x14ac:dyDescent="0.2">
      <c r="A9" s="75"/>
      <c r="B9" s="148" t="s">
        <v>82</v>
      </c>
      <c r="C9" s="150"/>
      <c r="D9" s="108">
        <f>+D7+D8</f>
        <v>83664.03</v>
      </c>
      <c r="E9" s="57">
        <f>+E7+E8</f>
        <v>15208780.300000004</v>
      </c>
      <c r="F9" s="57">
        <f>+F7+F8</f>
        <v>15206650.26</v>
      </c>
      <c r="G9" s="57">
        <f>+G7+G8</f>
        <v>85794.070000004023</v>
      </c>
      <c r="H9" s="122"/>
    </row>
    <row r="10" spans="1:8" s="28" customFormat="1" ht="15" customHeight="1" x14ac:dyDescent="0.2">
      <c r="A10" s="75"/>
      <c r="B10" s="162" t="s">
        <v>83</v>
      </c>
      <c r="C10" s="79" t="s">
        <v>70</v>
      </c>
      <c r="D10" s="106">
        <v>3166.02</v>
      </c>
      <c r="E10" s="74">
        <v>13235542.150000002</v>
      </c>
      <c r="F10" s="74">
        <v>13079856.790000001</v>
      </c>
      <c r="G10" s="71">
        <f>+D10+E10-F10</f>
        <v>158851.38000000082</v>
      </c>
      <c r="H10" s="122"/>
    </row>
    <row r="11" spans="1:8" s="28" customFormat="1" ht="15" customHeight="1" x14ac:dyDescent="0.2">
      <c r="A11" s="75"/>
      <c r="B11" s="163"/>
      <c r="C11" s="44" t="s">
        <v>71</v>
      </c>
      <c r="D11" s="106">
        <v>94048.15</v>
      </c>
      <c r="E11" s="74">
        <v>2953135.54</v>
      </c>
      <c r="F11" s="74">
        <v>2946860.04</v>
      </c>
      <c r="G11" s="73">
        <f>+D11+E11-F11</f>
        <v>100323.64999999991</v>
      </c>
      <c r="H11" s="122"/>
    </row>
    <row r="12" spans="1:8" s="28" customFormat="1" ht="15" customHeight="1" x14ac:dyDescent="0.2">
      <c r="A12" s="75"/>
      <c r="B12" s="148" t="s">
        <v>84</v>
      </c>
      <c r="C12" s="150"/>
      <c r="D12" s="108">
        <f>+D10+D11</f>
        <v>97214.17</v>
      </c>
      <c r="E12" s="57">
        <f>+E10+E11</f>
        <v>16188677.690000001</v>
      </c>
      <c r="F12" s="57">
        <f>+F10+F11</f>
        <v>16026716.830000002</v>
      </c>
      <c r="G12" s="57">
        <f>+G10+G11</f>
        <v>259175.03000000073</v>
      </c>
      <c r="H12" s="122"/>
    </row>
    <row r="13" spans="1:8" s="28" customFormat="1" ht="15" customHeight="1" x14ac:dyDescent="0.2">
      <c r="A13" s="75"/>
      <c r="B13" s="162" t="s">
        <v>85</v>
      </c>
      <c r="C13" s="79" t="s">
        <v>70</v>
      </c>
      <c r="D13" s="106">
        <v>578.15</v>
      </c>
      <c r="E13" s="74">
        <v>6096681.0599999987</v>
      </c>
      <c r="F13" s="74">
        <v>6083980.1199999992</v>
      </c>
      <c r="G13" s="71">
        <f>+D13+E13-F13</f>
        <v>13279.089999999851</v>
      </c>
      <c r="H13" s="122"/>
    </row>
    <row r="14" spans="1:8" s="28" customFormat="1" ht="15" customHeight="1" x14ac:dyDescent="0.2">
      <c r="A14" s="75"/>
      <c r="B14" s="163"/>
      <c r="C14" s="44" t="s">
        <v>71</v>
      </c>
      <c r="D14" s="106">
        <v>33472.129999999997</v>
      </c>
      <c r="E14" s="74">
        <v>1217867.8700000001</v>
      </c>
      <c r="F14" s="74">
        <v>1214070.8999999999</v>
      </c>
      <c r="G14" s="73">
        <f>+D14+E14-F14</f>
        <v>37269.100000000093</v>
      </c>
      <c r="H14" s="122"/>
    </row>
    <row r="15" spans="1:8" s="28" customFormat="1" ht="15" customHeight="1" x14ac:dyDescent="0.2">
      <c r="A15" s="75"/>
      <c r="B15" s="148" t="s">
        <v>86</v>
      </c>
      <c r="C15" s="150"/>
      <c r="D15" s="108">
        <f>+D13+D14</f>
        <v>34050.28</v>
      </c>
      <c r="E15" s="57">
        <f>+E13+E14</f>
        <v>7314548.9299999988</v>
      </c>
      <c r="F15" s="57">
        <f>+F13+F14</f>
        <v>7298051.0199999996</v>
      </c>
      <c r="G15" s="57">
        <f>+G13+G14</f>
        <v>50548.189999999944</v>
      </c>
      <c r="H15" s="122"/>
    </row>
    <row r="16" spans="1:8" s="28" customFormat="1" ht="15" customHeight="1" x14ac:dyDescent="0.2">
      <c r="A16" s="75"/>
      <c r="B16" s="162" t="s">
        <v>87</v>
      </c>
      <c r="C16" s="79" t="s">
        <v>70</v>
      </c>
      <c r="D16" s="106">
        <v>19631.490000000002</v>
      </c>
      <c r="E16" s="74">
        <v>7212045.4100000011</v>
      </c>
      <c r="F16" s="74">
        <v>7215603.7399999974</v>
      </c>
      <c r="G16" s="71">
        <f>+D16+E16-F16</f>
        <v>16073.160000003874</v>
      </c>
      <c r="H16" s="122"/>
    </row>
    <row r="17" spans="1:8" s="28" customFormat="1" ht="15" customHeight="1" x14ac:dyDescent="0.2">
      <c r="A17" s="75"/>
      <c r="B17" s="163"/>
      <c r="C17" s="44" t="s">
        <v>71</v>
      </c>
      <c r="D17" s="106">
        <v>47207.44</v>
      </c>
      <c r="E17" s="74">
        <v>1574169.4300000002</v>
      </c>
      <c r="F17" s="74">
        <v>1571174.29</v>
      </c>
      <c r="G17" s="73">
        <f>+D17+E17-F17</f>
        <v>50202.580000000075</v>
      </c>
      <c r="H17" s="122"/>
    </row>
    <row r="18" spans="1:8" s="28" customFormat="1" ht="15" customHeight="1" x14ac:dyDescent="0.2">
      <c r="A18" s="75"/>
      <c r="B18" s="148" t="s">
        <v>88</v>
      </c>
      <c r="C18" s="150"/>
      <c r="D18" s="108">
        <f>+D16+D17</f>
        <v>66838.930000000008</v>
      </c>
      <c r="E18" s="57">
        <f>+E16+E17</f>
        <v>8786214.8400000017</v>
      </c>
      <c r="F18" s="57">
        <f>+F16+F17</f>
        <v>8786778.0299999975</v>
      </c>
      <c r="G18" s="57">
        <f>+G16+G17</f>
        <v>66275.740000003949</v>
      </c>
      <c r="H18" s="122"/>
    </row>
    <row r="19" spans="1:8" s="28" customFormat="1" ht="15" customHeight="1" x14ac:dyDescent="0.2">
      <c r="A19" s="75"/>
      <c r="B19" s="162" t="s">
        <v>89</v>
      </c>
      <c r="C19" s="79" t="s">
        <v>70</v>
      </c>
      <c r="D19" s="106">
        <v>19259.95</v>
      </c>
      <c r="E19" s="74">
        <v>9218239.120000001</v>
      </c>
      <c r="F19" s="74">
        <v>9211032.5999999978</v>
      </c>
      <c r="G19" s="71">
        <f>+D19+E19-F19</f>
        <v>26466.470000002533</v>
      </c>
      <c r="H19" s="122"/>
    </row>
    <row r="20" spans="1:8" s="28" customFormat="1" ht="15" customHeight="1" x14ac:dyDescent="0.2">
      <c r="A20" s="75"/>
      <c r="B20" s="163"/>
      <c r="C20" s="44" t="s">
        <v>71</v>
      </c>
      <c r="D20" s="106">
        <v>55001.61</v>
      </c>
      <c r="E20" s="74">
        <v>1974477.04</v>
      </c>
      <c r="F20" s="74">
        <v>1964742.88</v>
      </c>
      <c r="G20" s="73">
        <f>+D20+E20-F20</f>
        <v>64735.770000000251</v>
      </c>
      <c r="H20" s="122"/>
    </row>
    <row r="21" spans="1:8" s="28" customFormat="1" ht="15" customHeight="1" x14ac:dyDescent="0.2">
      <c r="A21" s="75"/>
      <c r="B21" s="148" t="s">
        <v>90</v>
      </c>
      <c r="C21" s="150"/>
      <c r="D21" s="108">
        <f>+D19+D20</f>
        <v>74261.56</v>
      </c>
      <c r="E21" s="57">
        <f>+E19+E20</f>
        <v>11192716.16</v>
      </c>
      <c r="F21" s="57">
        <f>+F19+F20</f>
        <v>11175775.479999997</v>
      </c>
      <c r="G21" s="57">
        <f>+G19+G20</f>
        <v>91202.240000002785</v>
      </c>
      <c r="H21" s="122"/>
    </row>
    <row r="22" spans="1:8" s="28" customFormat="1" ht="15" customHeight="1" x14ac:dyDescent="0.2">
      <c r="A22" s="75"/>
      <c r="B22" s="162" t="s">
        <v>91</v>
      </c>
      <c r="C22" s="79" t="s">
        <v>70</v>
      </c>
      <c r="D22" s="106">
        <v>2235.8000000000002</v>
      </c>
      <c r="E22" s="74">
        <v>7552992.9500000002</v>
      </c>
      <c r="F22" s="74">
        <v>7534922.4100000011</v>
      </c>
      <c r="G22" s="71">
        <f>+D22+E22-F22</f>
        <v>20306.33999999892</v>
      </c>
      <c r="H22" s="122"/>
    </row>
    <row r="23" spans="1:8" s="28" customFormat="1" ht="15" customHeight="1" x14ac:dyDescent="0.2">
      <c r="A23" s="75"/>
      <c r="B23" s="163"/>
      <c r="C23" s="44" t="s">
        <v>71</v>
      </c>
      <c r="D23" s="106">
        <v>45177.67</v>
      </c>
      <c r="E23" s="74">
        <v>1606399.15</v>
      </c>
      <c r="F23" s="74">
        <v>1603205.78</v>
      </c>
      <c r="G23" s="73">
        <f>+D23+E23-F23</f>
        <v>48371.039999999804</v>
      </c>
      <c r="H23" s="122"/>
    </row>
    <row r="24" spans="1:8" s="28" customFormat="1" ht="15" customHeight="1" x14ac:dyDescent="0.2">
      <c r="A24" s="75"/>
      <c r="B24" s="148" t="s">
        <v>92</v>
      </c>
      <c r="C24" s="150"/>
      <c r="D24" s="108">
        <f>+D22+D23</f>
        <v>47413.47</v>
      </c>
      <c r="E24" s="57">
        <f>+E22+E23</f>
        <v>9159392.0999999996</v>
      </c>
      <c r="F24" s="57">
        <f>+F22+F23</f>
        <v>9138128.1900000013</v>
      </c>
      <c r="G24" s="57">
        <f>+G22+G23</f>
        <v>68677.379999998724</v>
      </c>
      <c r="H24" s="122"/>
    </row>
    <row r="25" spans="1:8" s="28" customFormat="1" ht="15" customHeight="1" x14ac:dyDescent="0.2">
      <c r="A25" s="75"/>
      <c r="B25" s="162" t="s">
        <v>93</v>
      </c>
      <c r="C25" s="79" t="s">
        <v>70</v>
      </c>
      <c r="D25" s="106">
        <v>9987.23</v>
      </c>
      <c r="E25" s="74">
        <v>11697748.850000001</v>
      </c>
      <c r="F25" s="74">
        <v>11636473.379999999</v>
      </c>
      <c r="G25" s="71">
        <f>+D25+E25-F25</f>
        <v>71262.70000000298</v>
      </c>
      <c r="H25" s="122"/>
    </row>
    <row r="26" spans="1:8" s="28" customFormat="1" ht="15" customHeight="1" x14ac:dyDescent="0.2">
      <c r="A26" s="75"/>
      <c r="B26" s="163"/>
      <c r="C26" s="44" t="s">
        <v>71</v>
      </c>
      <c r="D26" s="106">
        <v>65864.789999999994</v>
      </c>
      <c r="E26" s="74">
        <v>2391921.4500000002</v>
      </c>
      <c r="F26" s="74">
        <v>2386394.8899999997</v>
      </c>
      <c r="G26" s="73">
        <f>+D26+E26-F26</f>
        <v>71391.350000000559</v>
      </c>
      <c r="H26" s="122"/>
    </row>
    <row r="27" spans="1:8" s="28" customFormat="1" ht="15" customHeight="1" x14ac:dyDescent="0.2">
      <c r="A27" s="75"/>
      <c r="B27" s="148" t="s">
        <v>94</v>
      </c>
      <c r="C27" s="150"/>
      <c r="D27" s="108">
        <f>+D25+D26</f>
        <v>75852.01999999999</v>
      </c>
      <c r="E27" s="57">
        <f>+E25+E26</f>
        <v>14089670.300000001</v>
      </c>
      <c r="F27" s="57">
        <f>+F25+F26</f>
        <v>14022868.27</v>
      </c>
      <c r="G27" s="57">
        <f>+G25+G26</f>
        <v>142654.05000000354</v>
      </c>
      <c r="H27" s="122"/>
    </row>
    <row r="28" spans="1:8" s="28" customFormat="1" ht="15" customHeight="1" x14ac:dyDescent="0.2">
      <c r="A28" s="75"/>
      <c r="B28" s="162" t="s">
        <v>95</v>
      </c>
      <c r="C28" s="79" t="s">
        <v>70</v>
      </c>
      <c r="D28" s="106">
        <v>7922.23</v>
      </c>
      <c r="E28" s="74">
        <v>10260386.880000003</v>
      </c>
      <c r="F28" s="74">
        <v>10255202.469999999</v>
      </c>
      <c r="G28" s="71">
        <f>+D28+E28-F28</f>
        <v>13106.640000004321</v>
      </c>
      <c r="H28" s="122"/>
    </row>
    <row r="29" spans="1:8" s="28" customFormat="1" ht="15" customHeight="1" x14ac:dyDescent="0.2">
      <c r="A29" s="75"/>
      <c r="B29" s="163"/>
      <c r="C29" s="44" t="s">
        <v>71</v>
      </c>
      <c r="D29" s="106">
        <v>61494.67</v>
      </c>
      <c r="E29" s="74">
        <v>2193130.21</v>
      </c>
      <c r="F29" s="74">
        <v>2186971.5499999998</v>
      </c>
      <c r="G29" s="73">
        <f>+D29+E29-F29</f>
        <v>67653.330000000075</v>
      </c>
      <c r="H29" s="122"/>
    </row>
    <row r="30" spans="1:8" s="28" customFormat="1" ht="15" customHeight="1" x14ac:dyDescent="0.2">
      <c r="A30" s="75"/>
      <c r="B30" s="148" t="s">
        <v>96</v>
      </c>
      <c r="C30" s="150"/>
      <c r="D30" s="108">
        <f>+D28+D29</f>
        <v>69416.899999999994</v>
      </c>
      <c r="E30" s="57">
        <f>+E28+E29</f>
        <v>12453517.090000004</v>
      </c>
      <c r="F30" s="57">
        <f>+F28+F29</f>
        <v>12442174.02</v>
      </c>
      <c r="G30" s="57">
        <f>+G28+G29</f>
        <v>80759.970000004396</v>
      </c>
      <c r="H30" s="122"/>
    </row>
    <row r="31" spans="1:8" s="28" customFormat="1" ht="15" customHeight="1" x14ac:dyDescent="0.2">
      <c r="A31" s="75"/>
      <c r="B31" s="162" t="s">
        <v>97</v>
      </c>
      <c r="C31" s="79" t="s">
        <v>70</v>
      </c>
      <c r="D31" s="106">
        <v>6993.17</v>
      </c>
      <c r="E31" s="74">
        <v>13355042.220000003</v>
      </c>
      <c r="F31" s="74">
        <v>13344328.000000004</v>
      </c>
      <c r="G31" s="71">
        <f>+D31+E31-F31</f>
        <v>17707.389999998733</v>
      </c>
      <c r="H31" s="122"/>
    </row>
    <row r="32" spans="1:8" s="28" customFormat="1" ht="15" customHeight="1" x14ac:dyDescent="0.2">
      <c r="A32" s="75"/>
      <c r="B32" s="163"/>
      <c r="C32" s="44" t="s">
        <v>71</v>
      </c>
      <c r="D32" s="106">
        <v>71946.289999999994</v>
      </c>
      <c r="E32" s="74">
        <v>2683174.0099999998</v>
      </c>
      <c r="F32" s="74">
        <v>2675792.44</v>
      </c>
      <c r="G32" s="73">
        <f>+D32+E32-F32</f>
        <v>79327.85999999987</v>
      </c>
      <c r="H32" s="122"/>
    </row>
    <row r="33" spans="1:8" s="28" customFormat="1" ht="15" customHeight="1" x14ac:dyDescent="0.2">
      <c r="A33" s="75"/>
      <c r="B33" s="148" t="s">
        <v>98</v>
      </c>
      <c r="C33" s="150"/>
      <c r="D33" s="108">
        <f>+D31+D32</f>
        <v>78939.459999999992</v>
      </c>
      <c r="E33" s="57">
        <f>+E31+E32</f>
        <v>16038216.230000002</v>
      </c>
      <c r="F33" s="57">
        <f>+F31+F32</f>
        <v>16020120.440000003</v>
      </c>
      <c r="G33" s="57">
        <f>+G31+G32</f>
        <v>97035.249999998603</v>
      </c>
      <c r="H33" s="122"/>
    </row>
    <row r="34" spans="1:8" s="28" customFormat="1" ht="15" customHeight="1" x14ac:dyDescent="0.2">
      <c r="A34" s="75"/>
      <c r="B34" s="162" t="s">
        <v>99</v>
      </c>
      <c r="C34" s="79" t="s">
        <v>70</v>
      </c>
      <c r="D34" s="106">
        <v>43359.78</v>
      </c>
      <c r="E34" s="74">
        <v>10689206.480000004</v>
      </c>
      <c r="F34" s="74">
        <v>10614159.529999999</v>
      </c>
      <c r="G34" s="71">
        <f>+D34+E34-F34</f>
        <v>118406.73000000417</v>
      </c>
      <c r="H34" s="122"/>
    </row>
    <row r="35" spans="1:8" s="28" customFormat="1" ht="15" customHeight="1" x14ac:dyDescent="0.2">
      <c r="A35" s="75"/>
      <c r="B35" s="163"/>
      <c r="C35" s="44" t="s">
        <v>71</v>
      </c>
      <c r="D35" s="106">
        <v>63527.57</v>
      </c>
      <c r="E35" s="74">
        <v>2243221.62</v>
      </c>
      <c r="F35" s="74">
        <v>2235655.02</v>
      </c>
      <c r="G35" s="73">
        <f>+D35+E35-F35</f>
        <v>71094.169999999925</v>
      </c>
      <c r="H35" s="122"/>
    </row>
    <row r="36" spans="1:8" s="28" customFormat="1" ht="15" customHeight="1" x14ac:dyDescent="0.2">
      <c r="A36" s="75"/>
      <c r="B36" s="148" t="s">
        <v>100</v>
      </c>
      <c r="C36" s="150"/>
      <c r="D36" s="108">
        <f>+D34+D35</f>
        <v>106887.35</v>
      </c>
      <c r="E36" s="57">
        <f>+E34+E35</f>
        <v>12932428.100000005</v>
      </c>
      <c r="F36" s="57">
        <f>+F34+F35</f>
        <v>12849814.549999999</v>
      </c>
      <c r="G36" s="57">
        <f>+G34+G35</f>
        <v>189500.9000000041</v>
      </c>
      <c r="H36" s="122"/>
    </row>
    <row r="37" spans="1:8" s="28" customFormat="1" ht="15" customHeight="1" x14ac:dyDescent="0.2">
      <c r="A37" s="75"/>
      <c r="B37" s="162" t="s">
        <v>101</v>
      </c>
      <c r="C37" s="79" t="s">
        <v>70</v>
      </c>
      <c r="D37" s="106">
        <v>50038.28</v>
      </c>
      <c r="E37" s="74">
        <v>11565027.280000005</v>
      </c>
      <c r="F37" s="74">
        <v>11531641.290000001</v>
      </c>
      <c r="G37" s="71">
        <f>+D37+E37-F37</f>
        <v>83424.270000003278</v>
      </c>
      <c r="H37" s="122"/>
    </row>
    <row r="38" spans="1:8" s="28" customFormat="1" ht="15" customHeight="1" x14ac:dyDescent="0.2">
      <c r="A38" s="75"/>
      <c r="B38" s="163"/>
      <c r="C38" s="44" t="s">
        <v>71</v>
      </c>
      <c r="D38" s="106">
        <v>71256.570000000007</v>
      </c>
      <c r="E38" s="74">
        <v>2430307.9300000002</v>
      </c>
      <c r="F38" s="74">
        <v>2427198.6800000002</v>
      </c>
      <c r="G38" s="73">
        <f>+D38+E38-F38</f>
        <v>74365.819999999832</v>
      </c>
      <c r="H38" s="122"/>
    </row>
    <row r="39" spans="1:8" s="28" customFormat="1" ht="15" customHeight="1" x14ac:dyDescent="0.2">
      <c r="A39" s="75"/>
      <c r="B39" s="148" t="s">
        <v>102</v>
      </c>
      <c r="C39" s="150"/>
      <c r="D39" s="108">
        <f>+D37+D38</f>
        <v>121294.85</v>
      </c>
      <c r="E39" s="57">
        <f>+E37+E38</f>
        <v>13995335.210000005</v>
      </c>
      <c r="F39" s="57">
        <f>+F37+F38</f>
        <v>13958839.970000001</v>
      </c>
      <c r="G39" s="57">
        <f>+G37+G38</f>
        <v>157790.09000000311</v>
      </c>
      <c r="H39" s="122"/>
    </row>
    <row r="40" spans="1:8" s="28" customFormat="1" ht="15" customHeight="1" x14ac:dyDescent="0.2">
      <c r="A40" s="75"/>
      <c r="B40" s="162" t="s">
        <v>103</v>
      </c>
      <c r="C40" s="79" t="s">
        <v>70</v>
      </c>
      <c r="D40" s="106">
        <v>1383.6</v>
      </c>
      <c r="E40" s="74">
        <v>14715240.809999999</v>
      </c>
      <c r="F40" s="74">
        <v>14615843.839999998</v>
      </c>
      <c r="G40" s="71">
        <f>+D40+E40-F40</f>
        <v>100780.5700000003</v>
      </c>
      <c r="H40" s="122"/>
    </row>
    <row r="41" spans="1:8" s="28" customFormat="1" ht="15" customHeight="1" x14ac:dyDescent="0.2">
      <c r="A41" s="75"/>
      <c r="B41" s="163"/>
      <c r="C41" s="44" t="s">
        <v>71</v>
      </c>
      <c r="D41" s="106">
        <v>108189.45</v>
      </c>
      <c r="E41" s="74">
        <v>3127931.5300000003</v>
      </c>
      <c r="F41" s="74">
        <v>3119710.1799999997</v>
      </c>
      <c r="G41" s="73">
        <f>+D41+E41-F41</f>
        <v>116410.80000000075</v>
      </c>
      <c r="H41" s="122"/>
    </row>
    <row r="42" spans="1:8" s="28" customFormat="1" ht="15" customHeight="1" x14ac:dyDescent="0.2">
      <c r="A42" s="75"/>
      <c r="B42" s="148" t="s">
        <v>104</v>
      </c>
      <c r="C42" s="150"/>
      <c r="D42" s="108">
        <f>+D40+D41</f>
        <v>109573.05</v>
      </c>
      <c r="E42" s="57">
        <f>+E40+E41</f>
        <v>17843172.34</v>
      </c>
      <c r="F42" s="57">
        <f>+F40+F41</f>
        <v>17735554.019999996</v>
      </c>
      <c r="G42" s="57">
        <f>+G40+G41</f>
        <v>217191.37000000104</v>
      </c>
      <c r="H42" s="122"/>
    </row>
    <row r="43" spans="1:8" s="28" customFormat="1" ht="15" customHeight="1" x14ac:dyDescent="0.2">
      <c r="A43" s="75"/>
      <c r="B43" s="162" t="s">
        <v>105</v>
      </c>
      <c r="C43" s="79" t="s">
        <v>70</v>
      </c>
      <c r="D43" s="106">
        <v>19979.75</v>
      </c>
      <c r="E43" s="74">
        <v>3455749.04</v>
      </c>
      <c r="F43" s="74">
        <v>3399823.3000000003</v>
      </c>
      <c r="G43" s="71">
        <f>+D43+E43-F43</f>
        <v>75905.489999999758</v>
      </c>
      <c r="H43" s="122"/>
    </row>
    <row r="44" spans="1:8" s="28" customFormat="1" ht="15" customHeight="1" x14ac:dyDescent="0.2">
      <c r="A44" s="75"/>
      <c r="B44" s="163"/>
      <c r="C44" s="44" t="s">
        <v>71</v>
      </c>
      <c r="D44" s="106">
        <v>20533.86</v>
      </c>
      <c r="E44" s="74">
        <v>678717.58000000007</v>
      </c>
      <c r="F44" s="74">
        <v>678516.05</v>
      </c>
      <c r="G44" s="73">
        <f>+D44+E44-F44</f>
        <v>20735.390000000014</v>
      </c>
      <c r="H44" s="122"/>
    </row>
    <row r="45" spans="1:8" s="28" customFormat="1" ht="15" customHeight="1" x14ac:dyDescent="0.2">
      <c r="A45" s="75"/>
      <c r="B45" s="148" t="s">
        <v>106</v>
      </c>
      <c r="C45" s="150"/>
      <c r="D45" s="108">
        <f>+D43+D44</f>
        <v>40513.61</v>
      </c>
      <c r="E45" s="57">
        <f>+E43+E44</f>
        <v>4134466.62</v>
      </c>
      <c r="F45" s="57">
        <f>+F43+F44</f>
        <v>4078339.3500000006</v>
      </c>
      <c r="G45" s="57">
        <f>+G43+G44</f>
        <v>96640.879999999772</v>
      </c>
      <c r="H45" s="122"/>
    </row>
    <row r="46" spans="1:8" s="28" customFormat="1" ht="15" customHeight="1" x14ac:dyDescent="0.2">
      <c r="A46" s="75"/>
      <c r="B46" s="162" t="s">
        <v>107</v>
      </c>
      <c r="C46" s="79" t="s">
        <v>70</v>
      </c>
      <c r="D46" s="106">
        <v>6053.14</v>
      </c>
      <c r="E46" s="74">
        <v>5541899.4900000002</v>
      </c>
      <c r="F46" s="74">
        <v>5507591.8500000006</v>
      </c>
      <c r="G46" s="71">
        <f>+D46+E46-F46</f>
        <v>40360.779999999329</v>
      </c>
      <c r="H46" s="122"/>
    </row>
    <row r="47" spans="1:8" s="28" customFormat="1" ht="15" customHeight="1" x14ac:dyDescent="0.2">
      <c r="A47" s="75"/>
      <c r="B47" s="163"/>
      <c r="C47" s="44" t="s">
        <v>71</v>
      </c>
      <c r="D47" s="106">
        <v>30495.39</v>
      </c>
      <c r="E47" s="74">
        <v>1057786.23</v>
      </c>
      <c r="F47" s="74">
        <v>1052822.6400000001</v>
      </c>
      <c r="G47" s="73">
        <f>+D47+E47-F47</f>
        <v>35458.979999999749</v>
      </c>
      <c r="H47" s="122"/>
    </row>
    <row r="48" spans="1:8" s="28" customFormat="1" ht="15" customHeight="1" x14ac:dyDescent="0.2">
      <c r="A48" s="75"/>
      <c r="B48" s="148" t="s">
        <v>108</v>
      </c>
      <c r="C48" s="150"/>
      <c r="D48" s="108">
        <f>+D46+D47</f>
        <v>36548.53</v>
      </c>
      <c r="E48" s="57">
        <f>+E46+E47</f>
        <v>6599685.7200000007</v>
      </c>
      <c r="F48" s="57">
        <f>+F46+F47</f>
        <v>6560414.4900000002</v>
      </c>
      <c r="G48" s="57">
        <f>+G46+G47</f>
        <v>75819.759999999078</v>
      </c>
      <c r="H48" s="122"/>
    </row>
    <row r="49" spans="1:8" s="28" customFormat="1" ht="15" customHeight="1" x14ac:dyDescent="0.2">
      <c r="A49" s="75"/>
      <c r="B49" s="162" t="s">
        <v>109</v>
      </c>
      <c r="C49" s="79" t="s">
        <v>70</v>
      </c>
      <c r="D49" s="106">
        <v>6232.93</v>
      </c>
      <c r="E49" s="74">
        <v>5762599.6499999985</v>
      </c>
      <c r="F49" s="74">
        <v>5767465.1200000001</v>
      </c>
      <c r="G49" s="71">
        <f>+D49+E49-F49</f>
        <v>1367.4599999981001</v>
      </c>
      <c r="H49" s="122"/>
    </row>
    <row r="50" spans="1:8" s="28" customFormat="1" ht="15" customHeight="1" x14ac:dyDescent="0.2">
      <c r="A50" s="75"/>
      <c r="B50" s="163"/>
      <c r="C50" s="44" t="s">
        <v>71</v>
      </c>
      <c r="D50" s="106">
        <v>37316.74</v>
      </c>
      <c r="E50" s="74">
        <v>1248865.8599999999</v>
      </c>
      <c r="F50" s="74">
        <v>1245846.58</v>
      </c>
      <c r="G50" s="73">
        <f>+D50+E50-F50</f>
        <v>40336.019999999786</v>
      </c>
      <c r="H50" s="122"/>
    </row>
    <row r="51" spans="1:8" s="28" customFormat="1" ht="15" customHeight="1" x14ac:dyDescent="0.2">
      <c r="A51" s="75"/>
      <c r="B51" s="148" t="s">
        <v>110</v>
      </c>
      <c r="C51" s="150"/>
      <c r="D51" s="108">
        <f>+D49+D50</f>
        <v>43549.67</v>
      </c>
      <c r="E51" s="57">
        <f>+E49+E50</f>
        <v>7011465.5099999979</v>
      </c>
      <c r="F51" s="57">
        <f>+F49+F50</f>
        <v>7013311.7000000002</v>
      </c>
      <c r="G51" s="57">
        <f>+G49+G50</f>
        <v>41703.479999997886</v>
      </c>
      <c r="H51" s="122"/>
    </row>
    <row r="52" spans="1:8" s="28" customFormat="1" ht="15" customHeight="1" x14ac:dyDescent="0.2">
      <c r="A52" s="75"/>
      <c r="B52" s="162" t="s">
        <v>111</v>
      </c>
      <c r="C52" s="79" t="s">
        <v>70</v>
      </c>
      <c r="D52" s="106">
        <v>12276.77</v>
      </c>
      <c r="E52" s="74">
        <v>3765612.1199999992</v>
      </c>
      <c r="F52" s="74">
        <v>3757093.5999999992</v>
      </c>
      <c r="G52" s="71">
        <f>+D52+E52-F52</f>
        <v>20795.290000000037</v>
      </c>
      <c r="H52" s="122"/>
    </row>
    <row r="53" spans="1:8" s="28" customFormat="1" ht="15" customHeight="1" x14ac:dyDescent="0.2">
      <c r="A53" s="75"/>
      <c r="B53" s="163"/>
      <c r="C53" s="44" t="s">
        <v>71</v>
      </c>
      <c r="D53" s="106">
        <v>25188.1</v>
      </c>
      <c r="E53" s="74">
        <v>776693.81</v>
      </c>
      <c r="F53" s="74">
        <v>777052.65</v>
      </c>
      <c r="G53" s="73">
        <f>+D53+E53-F53</f>
        <v>24829.260000000009</v>
      </c>
      <c r="H53" s="122"/>
    </row>
    <row r="54" spans="1:8" s="28" customFormat="1" ht="15" customHeight="1" x14ac:dyDescent="0.2">
      <c r="A54" s="75"/>
      <c r="B54" s="148" t="s">
        <v>112</v>
      </c>
      <c r="C54" s="150"/>
      <c r="D54" s="108">
        <f>+D52+D53</f>
        <v>37464.869999999995</v>
      </c>
      <c r="E54" s="57">
        <f>+E52+E53</f>
        <v>4542305.93</v>
      </c>
      <c r="F54" s="57">
        <f>+F52+F53</f>
        <v>4534146.2499999991</v>
      </c>
      <c r="G54" s="57">
        <f>+G52+G53</f>
        <v>45624.550000000047</v>
      </c>
      <c r="H54" s="122"/>
    </row>
    <row r="55" spans="1:8" s="28" customFormat="1" ht="15" customHeight="1" x14ac:dyDescent="0.2">
      <c r="A55" s="75"/>
      <c r="B55" s="162" t="s">
        <v>113</v>
      </c>
      <c r="C55" s="79" t="s">
        <v>70</v>
      </c>
      <c r="D55" s="106">
        <v>10932.14</v>
      </c>
      <c r="E55" s="74">
        <v>9201072.5000000019</v>
      </c>
      <c r="F55" s="74">
        <v>9178867.4499999993</v>
      </c>
      <c r="G55" s="71">
        <f>+D55+E55-F55</f>
        <v>33137.190000003204</v>
      </c>
      <c r="H55" s="122"/>
    </row>
    <row r="56" spans="1:8" s="28" customFormat="1" ht="15" customHeight="1" x14ac:dyDescent="0.2">
      <c r="A56" s="75"/>
      <c r="B56" s="163"/>
      <c r="C56" s="44" t="s">
        <v>71</v>
      </c>
      <c r="D56" s="106">
        <v>54764.33</v>
      </c>
      <c r="E56" s="74">
        <v>1943448.98</v>
      </c>
      <c r="F56" s="74">
        <v>1933798.66</v>
      </c>
      <c r="G56" s="73">
        <f>+D56+E56-F56</f>
        <v>64414.65000000014</v>
      </c>
      <c r="H56" s="122"/>
    </row>
    <row r="57" spans="1:8" s="28" customFormat="1" ht="15" customHeight="1" x14ac:dyDescent="0.15">
      <c r="A57" s="75"/>
      <c r="B57" s="158" t="s">
        <v>114</v>
      </c>
      <c r="C57" s="161"/>
      <c r="D57" s="108">
        <f>+D55+D56</f>
        <v>65696.47</v>
      </c>
      <c r="E57" s="57">
        <f>+E55+E56</f>
        <v>11144521.480000002</v>
      </c>
      <c r="F57" s="57">
        <f>+F55+F56</f>
        <v>11112666.109999999</v>
      </c>
      <c r="G57" s="57">
        <f>+G55+G56</f>
        <v>97551.840000003343</v>
      </c>
      <c r="H57" s="122"/>
    </row>
    <row r="58" spans="1:8" s="28" customFormat="1" ht="15" customHeight="1" x14ac:dyDescent="0.2">
      <c r="A58" s="75"/>
      <c r="B58" s="162" t="s">
        <v>115</v>
      </c>
      <c r="C58" s="79" t="s">
        <v>70</v>
      </c>
      <c r="D58" s="106">
        <v>15208.42</v>
      </c>
      <c r="E58" s="74">
        <v>6282606.629999999</v>
      </c>
      <c r="F58" s="74">
        <v>6290707.6799999997</v>
      </c>
      <c r="G58" s="71">
        <f>+D58+E58-F58</f>
        <v>7107.3699999991804</v>
      </c>
      <c r="H58" s="122"/>
    </row>
    <row r="59" spans="1:8" s="28" customFormat="1" ht="15" customHeight="1" x14ac:dyDescent="0.2">
      <c r="A59" s="75"/>
      <c r="B59" s="163"/>
      <c r="C59" s="44" t="s">
        <v>71</v>
      </c>
      <c r="D59" s="106">
        <v>35663.93</v>
      </c>
      <c r="E59" s="74">
        <v>1332424.06</v>
      </c>
      <c r="F59" s="74">
        <v>1324424.3799999999</v>
      </c>
      <c r="G59" s="73">
        <f>+D59+E59-F59</f>
        <v>43663.610000000102</v>
      </c>
      <c r="H59" s="122"/>
    </row>
    <row r="60" spans="1:8" s="28" customFormat="1" ht="15" customHeight="1" x14ac:dyDescent="0.2">
      <c r="A60" s="75"/>
      <c r="B60" s="148" t="s">
        <v>116</v>
      </c>
      <c r="C60" s="150"/>
      <c r="D60" s="108">
        <f>+D58+D59</f>
        <v>50872.35</v>
      </c>
      <c r="E60" s="57">
        <f>+E58+E59</f>
        <v>7615030.6899999995</v>
      </c>
      <c r="F60" s="57">
        <f>+F58+F59</f>
        <v>7615132.0599999996</v>
      </c>
      <c r="G60" s="57">
        <f>+G58+G59</f>
        <v>50770.979999999283</v>
      </c>
      <c r="H60" s="122"/>
    </row>
    <row r="61" spans="1:8" s="28" customFormat="1" ht="15" customHeight="1" x14ac:dyDescent="0.2">
      <c r="A61" s="75"/>
      <c r="B61" s="162" t="s">
        <v>117</v>
      </c>
      <c r="C61" s="79" t="s">
        <v>70</v>
      </c>
      <c r="D61" s="106">
        <v>2990.55</v>
      </c>
      <c r="E61" s="74">
        <v>4618735.1700000018</v>
      </c>
      <c r="F61" s="74">
        <v>4610813.6199999992</v>
      </c>
      <c r="G61" s="71">
        <f>+D61+E61-F61</f>
        <v>10912.100000002421</v>
      </c>
      <c r="H61" s="122"/>
    </row>
    <row r="62" spans="1:8" s="28" customFormat="1" ht="15" customHeight="1" x14ac:dyDescent="0.2">
      <c r="A62" s="75"/>
      <c r="B62" s="163"/>
      <c r="C62" s="44" t="s">
        <v>71</v>
      </c>
      <c r="D62" s="106">
        <v>30663.14</v>
      </c>
      <c r="E62" s="74">
        <v>976574.12</v>
      </c>
      <c r="F62" s="74">
        <v>974393.33</v>
      </c>
      <c r="G62" s="73">
        <f>+D62+E62-F62</f>
        <v>32843.930000000051</v>
      </c>
      <c r="H62" s="122"/>
    </row>
    <row r="63" spans="1:8" s="28" customFormat="1" ht="15" customHeight="1" x14ac:dyDescent="0.2">
      <c r="A63" s="75"/>
      <c r="B63" s="148" t="s">
        <v>118</v>
      </c>
      <c r="C63" s="150"/>
      <c r="D63" s="108">
        <f>+D61+D62</f>
        <v>33653.69</v>
      </c>
      <c r="E63" s="57">
        <f>+E61+E62</f>
        <v>5595309.2900000019</v>
      </c>
      <c r="F63" s="57">
        <f>+F61+F62</f>
        <v>5585206.9499999993</v>
      </c>
      <c r="G63" s="57">
        <f>+G61+G62</f>
        <v>43756.030000002473</v>
      </c>
      <c r="H63" s="122"/>
    </row>
    <row r="64" spans="1:8" s="28" customFormat="1" ht="15" customHeight="1" x14ac:dyDescent="0.2">
      <c r="A64" s="75"/>
      <c r="B64" s="162" t="s">
        <v>119</v>
      </c>
      <c r="C64" s="79" t="s">
        <v>70</v>
      </c>
      <c r="D64" s="106">
        <v>38235.17</v>
      </c>
      <c r="E64" s="74">
        <v>4235293.7699999996</v>
      </c>
      <c r="F64" s="74">
        <v>4250882.5399999991</v>
      </c>
      <c r="G64" s="71">
        <f>+D64+E64-F64</f>
        <v>22646.400000000373</v>
      </c>
      <c r="H64" s="122"/>
    </row>
    <row r="65" spans="1:8" s="28" customFormat="1" ht="15" customHeight="1" x14ac:dyDescent="0.2">
      <c r="A65" s="75"/>
      <c r="B65" s="163"/>
      <c r="C65" s="44" t="s">
        <v>71</v>
      </c>
      <c r="D65" s="106">
        <v>25664.38</v>
      </c>
      <c r="E65" s="74">
        <v>834827.71</v>
      </c>
      <c r="F65" s="74">
        <v>833741.78</v>
      </c>
      <c r="G65" s="73">
        <f>+D65+E65-F65</f>
        <v>26750.309999999939</v>
      </c>
      <c r="H65" s="122"/>
    </row>
    <row r="66" spans="1:8" s="28" customFormat="1" ht="15" customHeight="1" x14ac:dyDescent="0.2">
      <c r="A66" s="75"/>
      <c r="B66" s="148" t="s">
        <v>120</v>
      </c>
      <c r="C66" s="150"/>
      <c r="D66" s="108">
        <f>+D64+D65</f>
        <v>63899.55</v>
      </c>
      <c r="E66" s="57">
        <f>+E64+E65</f>
        <v>5070121.4799999995</v>
      </c>
      <c r="F66" s="57">
        <f>+F64+F65</f>
        <v>5084624.3199999994</v>
      </c>
      <c r="G66" s="57">
        <f>+G64+G65</f>
        <v>49396.710000000312</v>
      </c>
      <c r="H66" s="122"/>
    </row>
    <row r="67" spans="1:8" s="28" customFormat="1" ht="15" customHeight="1" x14ac:dyDescent="0.2">
      <c r="A67" s="75"/>
      <c r="B67" s="162" t="s">
        <v>121</v>
      </c>
      <c r="C67" s="79" t="s">
        <v>70</v>
      </c>
      <c r="D67" s="106">
        <v>21423.439999999999</v>
      </c>
      <c r="E67" s="74">
        <v>11735532.879999999</v>
      </c>
      <c r="F67" s="74">
        <v>11743244.950000001</v>
      </c>
      <c r="G67" s="71">
        <f>+D67+E67-F67</f>
        <v>13711.369999997318</v>
      </c>
      <c r="H67" s="122"/>
    </row>
    <row r="68" spans="1:8" s="28" customFormat="1" ht="15" customHeight="1" x14ac:dyDescent="0.2">
      <c r="A68" s="75"/>
      <c r="B68" s="163"/>
      <c r="C68" s="44" t="s">
        <v>71</v>
      </c>
      <c r="D68" s="106">
        <v>76071.19</v>
      </c>
      <c r="E68" s="74">
        <v>2611619.02</v>
      </c>
      <c r="F68" s="74">
        <v>2602235.38</v>
      </c>
      <c r="G68" s="73">
        <f>+D68+E68-F68</f>
        <v>85454.830000000075</v>
      </c>
      <c r="H68" s="122"/>
    </row>
    <row r="69" spans="1:8" s="28" customFormat="1" ht="15" customHeight="1" x14ac:dyDescent="0.2">
      <c r="A69" s="75"/>
      <c r="B69" s="148" t="s">
        <v>122</v>
      </c>
      <c r="C69" s="150"/>
      <c r="D69" s="108">
        <f>+D67+D68</f>
        <v>97494.63</v>
      </c>
      <c r="E69" s="57">
        <f>+E67+E68</f>
        <v>14347151.899999999</v>
      </c>
      <c r="F69" s="57">
        <f>+F67+F68</f>
        <v>14345480.330000002</v>
      </c>
      <c r="G69" s="57">
        <f>+G67+G68</f>
        <v>99166.199999997392</v>
      </c>
      <c r="H69" s="122"/>
    </row>
    <row r="70" spans="1:8" s="28" customFormat="1" ht="15" customHeight="1" x14ac:dyDescent="0.2">
      <c r="A70" s="75"/>
      <c r="B70" s="162" t="s">
        <v>123</v>
      </c>
      <c r="C70" s="79" t="s">
        <v>70</v>
      </c>
      <c r="D70" s="106">
        <v>37204.51</v>
      </c>
      <c r="E70" s="74">
        <v>13302351.000000002</v>
      </c>
      <c r="F70" s="74">
        <v>13305017.680000002</v>
      </c>
      <c r="G70" s="71">
        <f>+D70+E70-F70</f>
        <v>34537.830000000075</v>
      </c>
      <c r="H70" s="122"/>
    </row>
    <row r="71" spans="1:8" s="28" customFormat="1" ht="15" customHeight="1" x14ac:dyDescent="0.2">
      <c r="A71" s="75"/>
      <c r="B71" s="163"/>
      <c r="C71" s="44" t="s">
        <v>71</v>
      </c>
      <c r="D71" s="106">
        <v>93805.07</v>
      </c>
      <c r="E71" s="74">
        <v>3076056.84</v>
      </c>
      <c r="F71" s="74">
        <v>3063927.45</v>
      </c>
      <c r="G71" s="73">
        <f>+D71+E71-F71</f>
        <v>105934.4599999995</v>
      </c>
      <c r="H71" s="122"/>
    </row>
    <row r="72" spans="1:8" s="28" customFormat="1" ht="15" customHeight="1" x14ac:dyDescent="0.2">
      <c r="A72" s="75"/>
      <c r="B72" s="148" t="s">
        <v>159</v>
      </c>
      <c r="C72" s="150"/>
      <c r="D72" s="108">
        <f>+D70+D71</f>
        <v>131009.58000000002</v>
      </c>
      <c r="E72" s="57">
        <f>+E70+E71</f>
        <v>16378407.840000002</v>
      </c>
      <c r="F72" s="57">
        <f>+F70+F71</f>
        <v>16368945.130000003</v>
      </c>
      <c r="G72" s="57">
        <f>+G70+G71</f>
        <v>140472.28999999957</v>
      </c>
      <c r="H72" s="122"/>
    </row>
    <row r="73" spans="1:8" s="28" customFormat="1" ht="15" customHeight="1" x14ac:dyDescent="0.2">
      <c r="A73" s="75"/>
      <c r="B73" s="162" t="s">
        <v>125</v>
      </c>
      <c r="C73" s="79" t="s">
        <v>70</v>
      </c>
      <c r="D73" s="106">
        <v>35596.06</v>
      </c>
      <c r="E73" s="74">
        <v>8361424.54</v>
      </c>
      <c r="F73" s="74">
        <v>8352811.870000001</v>
      </c>
      <c r="G73" s="71">
        <f>+D73+E73-F73</f>
        <v>44208.729999998584</v>
      </c>
      <c r="H73" s="122"/>
    </row>
    <row r="74" spans="1:8" s="28" customFormat="1" ht="15" customHeight="1" x14ac:dyDescent="0.2">
      <c r="A74" s="75"/>
      <c r="B74" s="163"/>
      <c r="C74" s="44" t="s">
        <v>71</v>
      </c>
      <c r="D74" s="106">
        <v>50983.54</v>
      </c>
      <c r="E74" s="74">
        <v>1756159.3</v>
      </c>
      <c r="F74" s="74">
        <v>1747910.55</v>
      </c>
      <c r="G74" s="73">
        <f>+D74+E74-F74</f>
        <v>59232.290000000037</v>
      </c>
      <c r="H74" s="122"/>
    </row>
    <row r="75" spans="1:8" s="28" customFormat="1" ht="15" customHeight="1" x14ac:dyDescent="0.2">
      <c r="A75" s="75"/>
      <c r="B75" s="148" t="s">
        <v>126</v>
      </c>
      <c r="C75" s="150"/>
      <c r="D75" s="108">
        <f>+D73+D74</f>
        <v>86579.6</v>
      </c>
      <c r="E75" s="57">
        <f>+E73+E74</f>
        <v>10117583.84</v>
      </c>
      <c r="F75" s="57">
        <f>+F73+F74</f>
        <v>10100722.420000002</v>
      </c>
      <c r="G75" s="57">
        <f>+G73+G74</f>
        <v>103441.01999999862</v>
      </c>
      <c r="H75" s="122"/>
    </row>
    <row r="76" spans="1:8" s="28" customFormat="1" ht="15" customHeight="1" x14ac:dyDescent="0.2">
      <c r="A76" s="75"/>
      <c r="B76" s="162" t="s">
        <v>127</v>
      </c>
      <c r="C76" s="79" t="s">
        <v>70</v>
      </c>
      <c r="D76" s="106">
        <v>33956.160000000003</v>
      </c>
      <c r="E76" s="74">
        <v>7599376.169999999</v>
      </c>
      <c r="F76" s="74">
        <v>7592874.0699999994</v>
      </c>
      <c r="G76" s="71">
        <f>+D76+E76-F76</f>
        <v>40458.259999999776</v>
      </c>
      <c r="H76" s="122"/>
    </row>
    <row r="77" spans="1:8" s="28" customFormat="1" ht="15" customHeight="1" x14ac:dyDescent="0.2">
      <c r="A77" s="75"/>
      <c r="B77" s="163"/>
      <c r="C77" s="44" t="s">
        <v>71</v>
      </c>
      <c r="D77" s="106">
        <v>46922.97</v>
      </c>
      <c r="E77" s="74">
        <v>1700921.55</v>
      </c>
      <c r="F77" s="74">
        <v>1695431.62</v>
      </c>
      <c r="G77" s="73">
        <f>+D77+E77-F77</f>
        <v>52412.899999999907</v>
      </c>
      <c r="H77" s="122"/>
    </row>
    <row r="78" spans="1:8" s="28" customFormat="1" ht="15" customHeight="1" x14ac:dyDescent="0.2">
      <c r="A78" s="75"/>
      <c r="B78" s="148" t="s">
        <v>128</v>
      </c>
      <c r="C78" s="150"/>
      <c r="D78" s="108">
        <f>+D76+D77</f>
        <v>80879.13</v>
      </c>
      <c r="E78" s="57">
        <f>+E76+E77</f>
        <v>9300297.7199999988</v>
      </c>
      <c r="F78" s="57">
        <f>+F76+F77</f>
        <v>9288305.6899999995</v>
      </c>
      <c r="G78" s="57">
        <f>+G76+G77</f>
        <v>92871.159999999683</v>
      </c>
      <c r="H78" s="122"/>
    </row>
    <row r="79" spans="1:8" s="28" customFormat="1" ht="15" customHeight="1" x14ac:dyDescent="0.2">
      <c r="A79" s="75"/>
      <c r="B79" s="162" t="s">
        <v>129</v>
      </c>
      <c r="C79" s="79" t="s">
        <v>70</v>
      </c>
      <c r="D79" s="106">
        <v>40108.39</v>
      </c>
      <c r="E79" s="74">
        <v>8810597.7200000025</v>
      </c>
      <c r="F79" s="74">
        <v>8716800.9100000001</v>
      </c>
      <c r="G79" s="71">
        <f>+D79+E79-F79</f>
        <v>133905.20000000298</v>
      </c>
      <c r="H79" s="122"/>
    </row>
    <row r="80" spans="1:8" s="28" customFormat="1" ht="15" customHeight="1" x14ac:dyDescent="0.2">
      <c r="A80" s="75"/>
      <c r="B80" s="163"/>
      <c r="C80" s="44" t="s">
        <v>71</v>
      </c>
      <c r="D80" s="106">
        <v>76734.929999999993</v>
      </c>
      <c r="E80" s="74">
        <v>1840106.2999999998</v>
      </c>
      <c r="F80" s="74">
        <v>1835887.18</v>
      </c>
      <c r="G80" s="73">
        <f>+D80+E80-F80</f>
        <v>80954.049999999814</v>
      </c>
      <c r="H80" s="122"/>
    </row>
    <row r="81" spans="1:8" s="28" customFormat="1" ht="15" customHeight="1" x14ac:dyDescent="0.2">
      <c r="A81" s="75"/>
      <c r="B81" s="148" t="s">
        <v>130</v>
      </c>
      <c r="C81" s="150"/>
      <c r="D81" s="108">
        <f>+D79+D80</f>
        <v>116843.31999999999</v>
      </c>
      <c r="E81" s="57">
        <f>+E79+E80</f>
        <v>10650704.020000003</v>
      </c>
      <c r="F81" s="57">
        <f>+F79+F80</f>
        <v>10552688.09</v>
      </c>
      <c r="G81" s="57">
        <f>+G79+G80</f>
        <v>214859.25000000279</v>
      </c>
      <c r="H81" s="122"/>
    </row>
    <row r="82" spans="1:8" s="28" customFormat="1" ht="15" customHeight="1" x14ac:dyDescent="0.2">
      <c r="A82" s="75"/>
      <c r="B82" s="162" t="s">
        <v>131</v>
      </c>
      <c r="C82" s="79" t="s">
        <v>70</v>
      </c>
      <c r="D82" s="106">
        <v>7347.8</v>
      </c>
      <c r="E82" s="74">
        <v>6429723.2800000012</v>
      </c>
      <c r="F82" s="74">
        <v>6399340.1699999999</v>
      </c>
      <c r="G82" s="71">
        <f>+D82+E82-F82</f>
        <v>37730.91000000108</v>
      </c>
      <c r="H82" s="122"/>
    </row>
    <row r="83" spans="1:8" s="28" customFormat="1" ht="15" customHeight="1" x14ac:dyDescent="0.2">
      <c r="A83" s="75"/>
      <c r="B83" s="163"/>
      <c r="C83" s="44" t="s">
        <v>71</v>
      </c>
      <c r="D83" s="106">
        <v>43069.06</v>
      </c>
      <c r="E83" s="74">
        <v>1351506.71</v>
      </c>
      <c r="F83" s="74">
        <v>1349320.24</v>
      </c>
      <c r="G83" s="73">
        <f>+D83+E83-F83</f>
        <v>45255.530000000028</v>
      </c>
      <c r="H83" s="122"/>
    </row>
    <row r="84" spans="1:8" s="28" customFormat="1" ht="15" customHeight="1" x14ac:dyDescent="0.2">
      <c r="A84" s="75"/>
      <c r="B84" s="148" t="s">
        <v>132</v>
      </c>
      <c r="C84" s="150"/>
      <c r="D84" s="108">
        <f>+D82+D83</f>
        <v>50416.86</v>
      </c>
      <c r="E84" s="57">
        <f>+E82+E83</f>
        <v>7781229.9900000012</v>
      </c>
      <c r="F84" s="57">
        <f>+F82+F83</f>
        <v>7748660.4100000001</v>
      </c>
      <c r="G84" s="57">
        <f>+G82+G83</f>
        <v>82986.440000001108</v>
      </c>
      <c r="H84" s="122"/>
    </row>
    <row r="85" spans="1:8" s="28" customFormat="1" ht="15" customHeight="1" x14ac:dyDescent="0.2">
      <c r="A85" s="75"/>
      <c r="B85" s="162" t="s">
        <v>133</v>
      </c>
      <c r="C85" s="79" t="s">
        <v>70</v>
      </c>
      <c r="D85" s="106">
        <v>7722.3</v>
      </c>
      <c r="E85" s="74">
        <v>2621587.939999999</v>
      </c>
      <c r="F85" s="74">
        <v>2624020.1199999996</v>
      </c>
      <c r="G85" s="71">
        <f>+D85+E85-F85</f>
        <v>5290.1199999991804</v>
      </c>
      <c r="H85" s="122"/>
    </row>
    <row r="86" spans="1:8" s="28" customFormat="1" ht="15" customHeight="1" x14ac:dyDescent="0.2">
      <c r="A86" s="75"/>
      <c r="B86" s="163"/>
      <c r="C86" s="44" t="s">
        <v>71</v>
      </c>
      <c r="D86" s="106">
        <v>15021.92</v>
      </c>
      <c r="E86" s="74">
        <v>527447.66</v>
      </c>
      <c r="F86" s="74">
        <v>526200.13</v>
      </c>
      <c r="G86" s="73">
        <f>+D86+E86-F86</f>
        <v>16269.45000000007</v>
      </c>
      <c r="H86" s="122"/>
    </row>
    <row r="87" spans="1:8" s="28" customFormat="1" ht="15" customHeight="1" x14ac:dyDescent="0.2">
      <c r="A87" s="75"/>
      <c r="B87" s="148" t="s">
        <v>134</v>
      </c>
      <c r="C87" s="150"/>
      <c r="D87" s="108">
        <f>+D85+D86</f>
        <v>22744.22</v>
      </c>
      <c r="E87" s="57">
        <f>+E85+E86</f>
        <v>3149035.5999999992</v>
      </c>
      <c r="F87" s="57">
        <f>+F85+F86</f>
        <v>3150220.2499999995</v>
      </c>
      <c r="G87" s="57">
        <f>+G85+G86</f>
        <v>21559.56999999925</v>
      </c>
      <c r="H87" s="122"/>
    </row>
    <row r="88" spans="1:8" s="28" customFormat="1" ht="15" customHeight="1" x14ac:dyDescent="0.2">
      <c r="A88" s="75"/>
      <c r="B88" s="162" t="s">
        <v>135</v>
      </c>
      <c r="C88" s="79" t="s">
        <v>70</v>
      </c>
      <c r="D88" s="106">
        <v>8270.02</v>
      </c>
      <c r="E88" s="74">
        <v>6652823.0999999996</v>
      </c>
      <c r="F88" s="74">
        <v>6616940.9700000007</v>
      </c>
      <c r="G88" s="71">
        <f>+D88+E88-F88</f>
        <v>44152.14999999851</v>
      </c>
      <c r="H88" s="122"/>
    </row>
    <row r="89" spans="1:8" s="28" customFormat="1" ht="15" customHeight="1" x14ac:dyDescent="0.2">
      <c r="A89" s="75"/>
      <c r="B89" s="163"/>
      <c r="C89" s="44" t="s">
        <v>71</v>
      </c>
      <c r="D89" s="106">
        <v>41944.46</v>
      </c>
      <c r="E89" s="74">
        <v>1409618.85</v>
      </c>
      <c r="F89" s="74">
        <v>1400565.75</v>
      </c>
      <c r="G89" s="73">
        <f>+D89+E89-F89</f>
        <v>50997.560000000056</v>
      </c>
      <c r="H89" s="122"/>
    </row>
    <row r="90" spans="1:8" s="28" customFormat="1" ht="15" customHeight="1" x14ac:dyDescent="0.2">
      <c r="A90" s="75"/>
      <c r="B90" s="148" t="s">
        <v>136</v>
      </c>
      <c r="C90" s="150"/>
      <c r="D90" s="108">
        <f>+D88+D89</f>
        <v>50214.479999999996</v>
      </c>
      <c r="E90" s="57">
        <f>+E88+E89</f>
        <v>8062441.9499999993</v>
      </c>
      <c r="F90" s="57">
        <f>+F88+F89</f>
        <v>8017506.7200000007</v>
      </c>
      <c r="G90" s="57">
        <f>+G88+G89</f>
        <v>95149.709999998566</v>
      </c>
      <c r="H90" s="122"/>
    </row>
    <row r="91" spans="1:8" s="28" customFormat="1" ht="15" customHeight="1" x14ac:dyDescent="0.2">
      <c r="A91" s="75"/>
      <c r="B91" s="162" t="s">
        <v>137</v>
      </c>
      <c r="C91" s="79" t="s">
        <v>70</v>
      </c>
      <c r="D91" s="106">
        <v>10741.98</v>
      </c>
      <c r="E91" s="74">
        <v>7761471.2000000002</v>
      </c>
      <c r="F91" s="74">
        <v>7751375.6899999995</v>
      </c>
      <c r="G91" s="71">
        <f>+D91+E91-F91</f>
        <v>20837.490000001155</v>
      </c>
      <c r="H91" s="122"/>
    </row>
    <row r="92" spans="1:8" s="28" customFormat="1" ht="15" customHeight="1" x14ac:dyDescent="0.2">
      <c r="A92" s="75"/>
      <c r="B92" s="163"/>
      <c r="C92" s="44" t="s">
        <v>71</v>
      </c>
      <c r="D92" s="106">
        <v>32669.13</v>
      </c>
      <c r="E92" s="74">
        <v>1567859.58</v>
      </c>
      <c r="F92" s="74">
        <v>1549459.77</v>
      </c>
      <c r="G92" s="73">
        <f>+D92+E92-F92</f>
        <v>51068.939999999944</v>
      </c>
      <c r="H92" s="122"/>
    </row>
    <row r="93" spans="1:8" s="28" customFormat="1" ht="15" customHeight="1" x14ac:dyDescent="0.2">
      <c r="A93" s="75"/>
      <c r="B93" s="148" t="s">
        <v>138</v>
      </c>
      <c r="C93" s="150"/>
      <c r="D93" s="108">
        <f>+D91+D92</f>
        <v>43411.11</v>
      </c>
      <c r="E93" s="57">
        <f>+E91+E92</f>
        <v>9329330.7800000012</v>
      </c>
      <c r="F93" s="57">
        <f>+F91+F92</f>
        <v>9300835.459999999</v>
      </c>
      <c r="G93" s="57">
        <f>+G91+G92</f>
        <v>71906.430000001099</v>
      </c>
      <c r="H93" s="122"/>
    </row>
    <row r="94" spans="1:8" s="28" customFormat="1" ht="15" customHeight="1" x14ac:dyDescent="0.2">
      <c r="A94" s="75"/>
      <c r="B94" s="162" t="s">
        <v>139</v>
      </c>
      <c r="C94" s="79" t="s">
        <v>70</v>
      </c>
      <c r="D94" s="106">
        <v>25942.52</v>
      </c>
      <c r="E94" s="74">
        <v>7199402.5099999988</v>
      </c>
      <c r="F94" s="74">
        <v>7191684.6699999999</v>
      </c>
      <c r="G94" s="71">
        <f>+D94+E94-F94</f>
        <v>33660.359999998473</v>
      </c>
      <c r="H94" s="122"/>
    </row>
    <row r="95" spans="1:8" s="28" customFormat="1" ht="15" customHeight="1" x14ac:dyDescent="0.2">
      <c r="A95" s="75"/>
      <c r="B95" s="163"/>
      <c r="C95" s="44" t="s">
        <v>71</v>
      </c>
      <c r="D95" s="106">
        <v>50367.4</v>
      </c>
      <c r="E95" s="74">
        <v>1562045.4300000002</v>
      </c>
      <c r="F95" s="74">
        <v>1555178.1600000001</v>
      </c>
      <c r="G95" s="73">
        <f>+D95+E95-F95</f>
        <v>57234.669999999925</v>
      </c>
      <c r="H95" s="122"/>
    </row>
    <row r="96" spans="1:8" s="28" customFormat="1" ht="15" customHeight="1" x14ac:dyDescent="0.2">
      <c r="A96" s="75"/>
      <c r="B96" s="148" t="s">
        <v>140</v>
      </c>
      <c r="C96" s="150"/>
      <c r="D96" s="108">
        <f>+D94+D95</f>
        <v>76309.919999999998</v>
      </c>
      <c r="E96" s="57">
        <f>+E94+E95</f>
        <v>8761447.9399999995</v>
      </c>
      <c r="F96" s="57">
        <f>+F94+F95</f>
        <v>8746862.8300000001</v>
      </c>
      <c r="G96" s="57">
        <f>+G94+G95</f>
        <v>90895.029999998398</v>
      </c>
      <c r="H96" s="122"/>
    </row>
    <row r="97" spans="1:8" s="28" customFormat="1" ht="15" customHeight="1" x14ac:dyDescent="0.2">
      <c r="A97" s="75"/>
      <c r="B97" s="162" t="s">
        <v>141</v>
      </c>
      <c r="C97" s="79" t="s">
        <v>70</v>
      </c>
      <c r="D97" s="106">
        <v>5420.84</v>
      </c>
      <c r="E97" s="74">
        <v>951407.28999999992</v>
      </c>
      <c r="F97" s="74">
        <v>946739.29</v>
      </c>
      <c r="G97" s="71">
        <f>+D97+E97-F97</f>
        <v>10088.839999999851</v>
      </c>
      <c r="H97" s="122"/>
    </row>
    <row r="98" spans="1:8" s="28" customFormat="1" ht="15" customHeight="1" x14ac:dyDescent="0.2">
      <c r="A98" s="75"/>
      <c r="B98" s="163"/>
      <c r="C98" s="44" t="s">
        <v>71</v>
      </c>
      <c r="D98" s="106">
        <v>6387.78</v>
      </c>
      <c r="E98" s="74">
        <v>183676.55</v>
      </c>
      <c r="F98" s="74">
        <v>183158.28999999998</v>
      </c>
      <c r="G98" s="73">
        <f>+D98+E98-F98</f>
        <v>6906.0400000000081</v>
      </c>
      <c r="H98" s="122"/>
    </row>
    <row r="99" spans="1:8" s="28" customFormat="1" ht="15" customHeight="1" x14ac:dyDescent="0.2">
      <c r="A99" s="75"/>
      <c r="B99" s="148" t="s">
        <v>142</v>
      </c>
      <c r="C99" s="150"/>
      <c r="D99" s="108">
        <f>+D97+D98</f>
        <v>11808.619999999999</v>
      </c>
      <c r="E99" s="57">
        <f>+E97+E98</f>
        <v>1135083.8399999999</v>
      </c>
      <c r="F99" s="57">
        <f>+F97+F98</f>
        <v>1129897.58</v>
      </c>
      <c r="G99" s="57">
        <f>+G97+G98</f>
        <v>16994.879999999859</v>
      </c>
      <c r="H99" s="122"/>
    </row>
    <row r="100" spans="1:8" s="28" customFormat="1" ht="15" customHeight="1" x14ac:dyDescent="0.2">
      <c r="A100" s="75"/>
      <c r="B100" s="162" t="s">
        <v>143</v>
      </c>
      <c r="C100" s="79" t="s">
        <v>70</v>
      </c>
      <c r="D100" s="106">
        <v>12188.27</v>
      </c>
      <c r="E100" s="74">
        <v>1500146.3300000003</v>
      </c>
      <c r="F100" s="74">
        <v>1509639.0300000003</v>
      </c>
      <c r="G100" s="71">
        <f>+D100+E100-F100</f>
        <v>2695.5700000000652</v>
      </c>
      <c r="H100" s="122"/>
    </row>
    <row r="101" spans="1:8" s="28" customFormat="1" ht="15" customHeight="1" x14ac:dyDescent="0.2">
      <c r="A101" s="75"/>
      <c r="B101" s="163"/>
      <c r="C101" s="44" t="s">
        <v>71</v>
      </c>
      <c r="D101" s="106">
        <v>7585.66</v>
      </c>
      <c r="E101" s="74">
        <v>274365.49</v>
      </c>
      <c r="F101" s="74">
        <v>273449.31</v>
      </c>
      <c r="G101" s="73">
        <f>+D101+E101-F101</f>
        <v>8501.8399999999674</v>
      </c>
      <c r="H101" s="122"/>
    </row>
    <row r="102" spans="1:8" s="28" customFormat="1" ht="15" customHeight="1" x14ac:dyDescent="0.2">
      <c r="A102" s="75"/>
      <c r="B102" s="148" t="s">
        <v>144</v>
      </c>
      <c r="C102" s="150"/>
      <c r="D102" s="108">
        <f>+D100+D101</f>
        <v>19773.93</v>
      </c>
      <c r="E102" s="57">
        <f>+E100+E101</f>
        <v>1774511.8200000003</v>
      </c>
      <c r="F102" s="57">
        <f>+F100+F101</f>
        <v>1783088.3400000003</v>
      </c>
      <c r="G102" s="57">
        <f>+G100+G101</f>
        <v>11197.410000000033</v>
      </c>
      <c r="H102" s="122"/>
    </row>
    <row r="103" spans="1:8" s="28" customFormat="1" ht="15" customHeight="1" x14ac:dyDescent="0.2">
      <c r="A103" s="75"/>
      <c r="B103" s="162" t="s">
        <v>145</v>
      </c>
      <c r="C103" s="79" t="s">
        <v>70</v>
      </c>
      <c r="D103" s="106">
        <v>39624</v>
      </c>
      <c r="E103" s="74">
        <v>14104641.900000004</v>
      </c>
      <c r="F103" s="74">
        <v>14041911.029999999</v>
      </c>
      <c r="G103" s="71">
        <f>+D103+E103-F103</f>
        <v>102354.87000000477</v>
      </c>
      <c r="H103" s="122"/>
    </row>
    <row r="104" spans="1:8" s="28" customFormat="1" ht="15" customHeight="1" x14ac:dyDescent="0.2">
      <c r="A104" s="75"/>
      <c r="B104" s="163"/>
      <c r="C104" s="44" t="s">
        <v>71</v>
      </c>
      <c r="D104" s="106">
        <v>88409.78</v>
      </c>
      <c r="E104" s="74">
        <v>3066552.21</v>
      </c>
      <c r="F104" s="74">
        <v>3054214.37</v>
      </c>
      <c r="G104" s="73">
        <f>+D104+E104-F104</f>
        <v>100747.61999999965</v>
      </c>
      <c r="H104" s="122"/>
    </row>
    <row r="105" spans="1:8" s="28" customFormat="1" ht="15" customHeight="1" x14ac:dyDescent="0.2">
      <c r="A105" s="75"/>
      <c r="B105" s="148" t="s">
        <v>146</v>
      </c>
      <c r="C105" s="150"/>
      <c r="D105" s="108">
        <f>+D103+D104</f>
        <v>128033.78</v>
      </c>
      <c r="E105" s="57">
        <f>+E103+E104</f>
        <v>17171194.110000003</v>
      </c>
      <c r="F105" s="57">
        <f>+F103+F104</f>
        <v>17096125.399999999</v>
      </c>
      <c r="G105" s="57">
        <f>+G103+G104</f>
        <v>203102.49000000441</v>
      </c>
      <c r="H105" s="122"/>
    </row>
    <row r="106" spans="1:8" s="28" customFormat="1" ht="15" customHeight="1" x14ac:dyDescent="0.2">
      <c r="A106" s="75"/>
      <c r="B106" s="162" t="s">
        <v>147</v>
      </c>
      <c r="C106" s="79" t="s">
        <v>70</v>
      </c>
      <c r="D106" s="106">
        <v>8980.9599999999991</v>
      </c>
      <c r="E106" s="74">
        <v>6331419.2300000004</v>
      </c>
      <c r="F106" s="74">
        <v>6318889.6800000006</v>
      </c>
      <c r="G106" s="71">
        <f>+D106+E106-F106</f>
        <v>21510.509999999776</v>
      </c>
      <c r="H106" s="122"/>
    </row>
    <row r="107" spans="1:8" s="28" customFormat="1" ht="15" customHeight="1" x14ac:dyDescent="0.2">
      <c r="A107" s="75"/>
      <c r="B107" s="163"/>
      <c r="C107" s="44" t="s">
        <v>71</v>
      </c>
      <c r="D107" s="106">
        <v>36567.839999999997</v>
      </c>
      <c r="E107" s="74">
        <v>1256110.0800000001</v>
      </c>
      <c r="F107" s="74">
        <v>1251142.21</v>
      </c>
      <c r="G107" s="73">
        <f>+D107+E107-F107</f>
        <v>41535.710000000196</v>
      </c>
      <c r="H107" s="122"/>
    </row>
    <row r="108" spans="1:8" s="28" customFormat="1" ht="15" customHeight="1" x14ac:dyDescent="0.2">
      <c r="A108" s="75"/>
      <c r="B108" s="148" t="s">
        <v>148</v>
      </c>
      <c r="C108" s="150"/>
      <c r="D108" s="108">
        <f>+D106+D107</f>
        <v>45548.799999999996</v>
      </c>
      <c r="E108" s="57">
        <f>+E106+E107</f>
        <v>7587529.3100000005</v>
      </c>
      <c r="F108" s="57">
        <f>+F106+F107</f>
        <v>7570031.8900000006</v>
      </c>
      <c r="G108" s="57">
        <f>+G106+G107</f>
        <v>63046.219999999972</v>
      </c>
      <c r="H108" s="122"/>
    </row>
    <row r="109" spans="1:8" s="28" customFormat="1" ht="15" customHeight="1" x14ac:dyDescent="0.2">
      <c r="A109" s="75"/>
      <c r="B109" s="162" t="s">
        <v>149</v>
      </c>
      <c r="C109" s="79" t="s">
        <v>70</v>
      </c>
      <c r="D109" s="106">
        <v>26248.59</v>
      </c>
      <c r="E109" s="74">
        <v>5698564.1500000013</v>
      </c>
      <c r="F109" s="74">
        <v>5616513.9300000016</v>
      </c>
      <c r="G109" s="71">
        <f>+D109+E109-F109</f>
        <v>108298.80999999959</v>
      </c>
      <c r="H109" s="122"/>
    </row>
    <row r="110" spans="1:8" s="28" customFormat="1" ht="15" customHeight="1" x14ac:dyDescent="0.2">
      <c r="A110" s="75"/>
      <c r="B110" s="163"/>
      <c r="C110" s="44" t="s">
        <v>71</v>
      </c>
      <c r="D110" s="106">
        <v>30336.27</v>
      </c>
      <c r="E110" s="74">
        <v>1123633.97</v>
      </c>
      <c r="F110" s="74">
        <v>1121119.42</v>
      </c>
      <c r="G110" s="73">
        <f>+D110+E110-F110</f>
        <v>32850.820000000065</v>
      </c>
      <c r="H110" s="122"/>
    </row>
    <row r="111" spans="1:8" s="28" customFormat="1" ht="15" customHeight="1" x14ac:dyDescent="0.2">
      <c r="A111" s="75"/>
      <c r="B111" s="148" t="s">
        <v>150</v>
      </c>
      <c r="C111" s="150"/>
      <c r="D111" s="108">
        <f>+D109+D110</f>
        <v>56584.86</v>
      </c>
      <c r="E111" s="57">
        <f>+E109+E110</f>
        <v>6822198.120000001</v>
      </c>
      <c r="F111" s="57">
        <f>+F109+F110</f>
        <v>6737633.3500000015</v>
      </c>
      <c r="G111" s="57">
        <f>+G109+G110</f>
        <v>141149.62999999966</v>
      </c>
      <c r="H111" s="122"/>
    </row>
    <row r="112" spans="1:8" s="28" customFormat="1" ht="15" customHeight="1" x14ac:dyDescent="0.2">
      <c r="A112" s="75"/>
      <c r="B112" s="162" t="s">
        <v>151</v>
      </c>
      <c r="C112" s="79" t="s">
        <v>70</v>
      </c>
      <c r="D112" s="106">
        <v>45389.24</v>
      </c>
      <c r="E112" s="74">
        <v>7215784.2200000007</v>
      </c>
      <c r="F112" s="74">
        <v>7215944.4700000007</v>
      </c>
      <c r="G112" s="71">
        <f>+D112+E112-F112</f>
        <v>45228.990000000224</v>
      </c>
      <c r="H112" s="122"/>
    </row>
    <row r="113" spans="1:8" s="28" customFormat="1" ht="15" customHeight="1" x14ac:dyDescent="0.2">
      <c r="A113" s="75"/>
      <c r="B113" s="163"/>
      <c r="C113" s="44" t="s">
        <v>71</v>
      </c>
      <c r="D113" s="106">
        <v>39758.75</v>
      </c>
      <c r="E113" s="74">
        <v>1572380.6</v>
      </c>
      <c r="F113" s="74">
        <v>1565669.6</v>
      </c>
      <c r="G113" s="73">
        <f>+D113+E113-F113</f>
        <v>46469.75</v>
      </c>
      <c r="H113" s="122"/>
    </row>
    <row r="114" spans="1:8" s="28" customFormat="1" ht="15" customHeight="1" x14ac:dyDescent="0.2">
      <c r="A114" s="75"/>
      <c r="B114" s="148" t="s">
        <v>152</v>
      </c>
      <c r="C114" s="150"/>
      <c r="D114" s="108">
        <f>+D112+D113</f>
        <v>85147.989999999991</v>
      </c>
      <c r="E114" s="57">
        <f>+E112+E113</f>
        <v>8788164.8200000003</v>
      </c>
      <c r="F114" s="57">
        <f>+F112+F113</f>
        <v>8781614.0700000003</v>
      </c>
      <c r="G114" s="57">
        <f>+G112+G113</f>
        <v>91698.740000000224</v>
      </c>
      <c r="H114" s="122"/>
    </row>
    <row r="115" spans="1:8" s="28" customFormat="1" ht="15" customHeight="1" x14ac:dyDescent="0.2">
      <c r="A115" s="75"/>
      <c r="B115" s="162" t="s">
        <v>153</v>
      </c>
      <c r="C115" s="79" t="s">
        <v>70</v>
      </c>
      <c r="D115" s="106">
        <v>38352.65</v>
      </c>
      <c r="E115" s="74">
        <v>4682094.1900000004</v>
      </c>
      <c r="F115" s="74">
        <v>4658663.4700000007</v>
      </c>
      <c r="G115" s="71">
        <f>+D115+E115-F115</f>
        <v>61783.370000000112</v>
      </c>
      <c r="H115" s="122"/>
    </row>
    <row r="116" spans="1:8" s="28" customFormat="1" ht="15" customHeight="1" x14ac:dyDescent="0.2">
      <c r="A116" s="75"/>
      <c r="B116" s="163"/>
      <c r="C116" s="44" t="s">
        <v>71</v>
      </c>
      <c r="D116" s="106">
        <v>28593.83</v>
      </c>
      <c r="E116" s="74">
        <v>954760.07</v>
      </c>
      <c r="F116" s="74">
        <v>950425.61</v>
      </c>
      <c r="G116" s="73">
        <f>+D116+E116-F116</f>
        <v>32928.289999999921</v>
      </c>
      <c r="H116" s="122"/>
    </row>
    <row r="117" spans="1:8" s="28" customFormat="1" ht="15" customHeight="1" x14ac:dyDescent="0.2">
      <c r="A117" s="75"/>
      <c r="B117" s="148" t="s">
        <v>154</v>
      </c>
      <c r="C117" s="150"/>
      <c r="D117" s="108">
        <f>+D115+D116</f>
        <v>66946.48000000001</v>
      </c>
      <c r="E117" s="57">
        <f>+E115+E116</f>
        <v>5636854.2600000007</v>
      </c>
      <c r="F117" s="57">
        <f>+F115+F116</f>
        <v>5609089.080000001</v>
      </c>
      <c r="G117" s="57">
        <f>+G115+G116</f>
        <v>94711.660000000033</v>
      </c>
      <c r="H117" s="122"/>
    </row>
    <row r="118" spans="1:8" s="28" customFormat="1" ht="15" customHeight="1" x14ac:dyDescent="0.2">
      <c r="A118" s="75"/>
      <c r="B118" s="162" t="s">
        <v>155</v>
      </c>
      <c r="C118" s="79" t="s">
        <v>70</v>
      </c>
      <c r="D118" s="106">
        <v>5905.21</v>
      </c>
      <c r="E118" s="74">
        <v>3461496.1599999992</v>
      </c>
      <c r="F118" s="74">
        <v>3410702.36</v>
      </c>
      <c r="G118" s="71">
        <f>+D118+E118-F118</f>
        <v>56699.009999999311</v>
      </c>
      <c r="H118" s="122"/>
    </row>
    <row r="119" spans="1:8" s="28" customFormat="1" ht="15" customHeight="1" x14ac:dyDescent="0.2">
      <c r="A119" s="75"/>
      <c r="B119" s="163"/>
      <c r="C119" s="44" t="s">
        <v>71</v>
      </c>
      <c r="D119" s="106">
        <v>16653.89</v>
      </c>
      <c r="E119" s="74">
        <v>634079.77</v>
      </c>
      <c r="F119" s="74">
        <v>629837.11</v>
      </c>
      <c r="G119" s="73">
        <f>+D119+E119-F119</f>
        <v>20896.550000000047</v>
      </c>
      <c r="H119" s="122"/>
    </row>
    <row r="120" spans="1:8" s="28" customFormat="1" ht="15" customHeight="1" x14ac:dyDescent="0.2">
      <c r="A120" s="75"/>
      <c r="B120" s="148" t="s">
        <v>156</v>
      </c>
      <c r="C120" s="150"/>
      <c r="D120" s="108">
        <f>+D118+D119</f>
        <v>22559.1</v>
      </c>
      <c r="E120" s="57">
        <f>+E118+E119</f>
        <v>4095575.9299999992</v>
      </c>
      <c r="F120" s="57">
        <f>+F118+F119</f>
        <v>4040539.4699999997</v>
      </c>
      <c r="G120" s="57">
        <f>+G118+G119</f>
        <v>77595.559999999357</v>
      </c>
      <c r="H120" s="122"/>
    </row>
    <row r="121" spans="1:8" s="28" customFormat="1" ht="15" customHeight="1" x14ac:dyDescent="0.2">
      <c r="A121" s="75"/>
      <c r="B121" s="162" t="s">
        <v>157</v>
      </c>
      <c r="C121" s="79" t="s">
        <v>70</v>
      </c>
      <c r="D121" s="106">
        <v>35426.19</v>
      </c>
      <c r="E121" s="74">
        <v>4456620.2399999993</v>
      </c>
      <c r="F121" s="74">
        <v>4439619.08</v>
      </c>
      <c r="G121" s="71">
        <f>+D121+E121-F121</f>
        <v>52427.349999999627</v>
      </c>
      <c r="H121" s="122"/>
    </row>
    <row r="122" spans="1:8" s="28" customFormat="1" ht="15" customHeight="1" x14ac:dyDescent="0.2">
      <c r="A122" s="75"/>
      <c r="B122" s="163"/>
      <c r="C122" s="44" t="s">
        <v>71</v>
      </c>
      <c r="D122" s="106">
        <v>24439.95</v>
      </c>
      <c r="E122" s="74">
        <v>897354.19</v>
      </c>
      <c r="F122" s="74">
        <v>895232.12</v>
      </c>
      <c r="G122" s="73">
        <f>+D122+E122-F122</f>
        <v>26562.019999999902</v>
      </c>
      <c r="H122" s="122"/>
    </row>
    <row r="123" spans="1:8" s="28" customFormat="1" ht="15" customHeight="1" x14ac:dyDescent="0.2">
      <c r="A123" s="75"/>
      <c r="B123" s="148" t="s">
        <v>158</v>
      </c>
      <c r="C123" s="150"/>
      <c r="D123" s="108">
        <f>+D121+D122</f>
        <v>59866.14</v>
      </c>
      <c r="E123" s="57">
        <f>+E121+E122</f>
        <v>5353974.43</v>
      </c>
      <c r="F123" s="57">
        <f>+F121+F122</f>
        <v>5334851.2</v>
      </c>
      <c r="G123" s="57">
        <f>+G121+G122</f>
        <v>78989.36999999953</v>
      </c>
      <c r="H123" s="122"/>
    </row>
    <row r="124" spans="1:8" ht="15" customHeight="1" thickBot="1" x14ac:dyDescent="0.2">
      <c r="A124" s="58" t="s">
        <v>284</v>
      </c>
      <c r="B124" s="58"/>
      <c r="C124" s="59"/>
      <c r="D124" s="117">
        <f>+D6+D9+D12++D18+D15+D21+D24+D27+D30+D33+D36+D39+D42+D45+D48+D51+D54+D57+D60+D63+D66+D69+D72+D75+D78++D84+D90+D81+D87+D93+D96+D99+D102++D105+D108+D111+D114+D117+D120+D123</f>
        <v>2670818.7100000004</v>
      </c>
      <c r="E124" s="117">
        <f t="shared" ref="E124:G124" si="0">+E6+E9+E12++E18+E15+E21+E24+E27+E30+E33+E36+E39+E42+E45+E48+E51+E54+E57+E60+E63+E66+E69+E72+E75+E78++E84+E90+E81+E87+E93+E96+E99+E102++E105+E108+E111+E114+E117+E120+E123</f>
        <v>363600847.80000001</v>
      </c>
      <c r="F124" s="117">
        <f t="shared" si="0"/>
        <v>362435769.59999979</v>
      </c>
      <c r="G124" s="117">
        <f t="shared" si="0"/>
        <v>3835896.9100000276</v>
      </c>
      <c r="H124" s="122"/>
    </row>
    <row r="126" spans="1:8" ht="15" customHeight="1" x14ac:dyDescent="0.15">
      <c r="D126" s="62"/>
      <c r="E126" s="62"/>
      <c r="F126" s="62"/>
      <c r="G126" s="74"/>
    </row>
    <row r="127" spans="1:8" ht="15" customHeight="1" x14ac:dyDescent="0.15">
      <c r="D127" s="62"/>
      <c r="E127" s="62"/>
      <c r="F127" s="62"/>
      <c r="G127" s="62"/>
    </row>
    <row r="128" spans="1:8" ht="15" customHeight="1" x14ac:dyDescent="0.15">
      <c r="F128" s="62"/>
    </row>
  </sheetData>
  <mergeCells count="80">
    <mergeCell ref="B109:B110"/>
    <mergeCell ref="B112:B113"/>
    <mergeCell ref="B115:B116"/>
    <mergeCell ref="B118:B119"/>
    <mergeCell ref="B121:B122"/>
    <mergeCell ref="B94:B95"/>
    <mergeCell ref="B97:B98"/>
    <mergeCell ref="B100:B101"/>
    <mergeCell ref="B103:B104"/>
    <mergeCell ref="B106:B107"/>
    <mergeCell ref="B79:B80"/>
    <mergeCell ref="B82:B83"/>
    <mergeCell ref="B85:B86"/>
    <mergeCell ref="B88:B89"/>
    <mergeCell ref="B91:B92"/>
    <mergeCell ref="B64:B65"/>
    <mergeCell ref="B67:B68"/>
    <mergeCell ref="B70:B71"/>
    <mergeCell ref="B73:B74"/>
    <mergeCell ref="B76:B77"/>
    <mergeCell ref="B49:B50"/>
    <mergeCell ref="B52:B53"/>
    <mergeCell ref="B55:B56"/>
    <mergeCell ref="B58:B59"/>
    <mergeCell ref="B61:B62"/>
    <mergeCell ref="B34:B35"/>
    <mergeCell ref="B37:B38"/>
    <mergeCell ref="B40:B41"/>
    <mergeCell ref="B43:B44"/>
    <mergeCell ref="B46:B47"/>
    <mergeCell ref="B4:B5"/>
    <mergeCell ref="B7:B8"/>
    <mergeCell ref="B10:B11"/>
    <mergeCell ref="B19:B20"/>
    <mergeCell ref="B22:B23"/>
    <mergeCell ref="B18:C18"/>
    <mergeCell ref="B15:C15"/>
    <mergeCell ref="B12:C12"/>
    <mergeCell ref="B9:C9"/>
    <mergeCell ref="B6:C6"/>
    <mergeCell ref="B13:B14"/>
    <mergeCell ref="B16:B17"/>
    <mergeCell ref="B33:C33"/>
    <mergeCell ref="B30:C30"/>
    <mergeCell ref="B27:C27"/>
    <mergeCell ref="B24:C24"/>
    <mergeCell ref="B21:C21"/>
    <mergeCell ref="B25:B26"/>
    <mergeCell ref="B28:B29"/>
    <mergeCell ref="B31:B32"/>
    <mergeCell ref="B48:C48"/>
    <mergeCell ref="B45:C45"/>
    <mergeCell ref="B42:C42"/>
    <mergeCell ref="B39:C39"/>
    <mergeCell ref="B36:C36"/>
    <mergeCell ref="B63:C63"/>
    <mergeCell ref="B60:C60"/>
    <mergeCell ref="B57:C57"/>
    <mergeCell ref="B54:C54"/>
    <mergeCell ref="B51:C51"/>
    <mergeCell ref="B78:C78"/>
    <mergeCell ref="B75:C75"/>
    <mergeCell ref="B72:C72"/>
    <mergeCell ref="B69:C69"/>
    <mergeCell ref="B66:C66"/>
    <mergeCell ref="B123:C123"/>
    <mergeCell ref="B120:C120"/>
    <mergeCell ref="B117:C117"/>
    <mergeCell ref="B114:C114"/>
    <mergeCell ref="B111:C111"/>
    <mergeCell ref="B108:C108"/>
    <mergeCell ref="B105:C105"/>
    <mergeCell ref="B102:C102"/>
    <mergeCell ref="B99:C99"/>
    <mergeCell ref="B96:C96"/>
    <mergeCell ref="B93:C93"/>
    <mergeCell ref="B90:C90"/>
    <mergeCell ref="B87:C87"/>
    <mergeCell ref="B84:C84"/>
    <mergeCell ref="B81:C81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G4:G120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2">
    <pageSetUpPr fitToPage="1"/>
  </sheetPr>
  <dimension ref="A1:J258"/>
  <sheetViews>
    <sheetView showGridLines="0" zoomScaleNormal="100" workbookViewId="0">
      <pane xSplit="1" ySplit="3" topLeftCell="B4" activePane="bottomRight" state="frozen"/>
      <selection activeCell="B18" sqref="B18"/>
      <selection pane="topRight" activeCell="B18" sqref="B18"/>
      <selection pane="bottomLeft" activeCell="B18" sqref="B18"/>
      <selection pane="bottomRight" activeCell="A4" sqref="A4"/>
    </sheetView>
  </sheetViews>
  <sheetFormatPr defaultColWidth="23.33203125" defaultRowHeight="15" customHeight="1" x14ac:dyDescent="0.15"/>
  <cols>
    <col min="1" max="1" width="20.33203125" style="27" customWidth="1"/>
    <col min="2" max="2" width="18.33203125" style="27" customWidth="1"/>
    <col min="3" max="5" width="7.33203125" style="27" customWidth="1"/>
    <col min="6" max="6" width="34.83203125" style="27" customWidth="1"/>
    <col min="7" max="9" width="14.33203125" style="27" customWidth="1"/>
    <col min="10" max="16384" width="23.33203125" style="27"/>
  </cols>
  <sheetData>
    <row r="1" spans="1:10" ht="15" customHeight="1" x14ac:dyDescent="0.15">
      <c r="A1" s="26" t="s">
        <v>160</v>
      </c>
      <c r="B1" s="96"/>
      <c r="C1" s="96"/>
      <c r="D1" s="96"/>
      <c r="E1" s="96"/>
      <c r="F1" s="96"/>
      <c r="G1" s="96"/>
      <c r="H1" s="96"/>
      <c r="I1" s="96"/>
    </row>
    <row r="2" spans="1:10" ht="15" customHeight="1" thickBot="1" x14ac:dyDescent="0.2">
      <c r="B2" s="28"/>
      <c r="C2" s="28"/>
      <c r="D2" s="28"/>
      <c r="E2" s="28"/>
      <c r="F2" s="28"/>
      <c r="I2" s="29" t="s">
        <v>2</v>
      </c>
    </row>
    <row r="3" spans="1:10" ht="31.5" customHeight="1" thickBot="1" x14ac:dyDescent="0.2">
      <c r="A3" s="30" t="s">
        <v>3</v>
      </c>
      <c r="B3" s="30" t="s">
        <v>4</v>
      </c>
      <c r="C3" s="30" t="s">
        <v>5</v>
      </c>
      <c r="D3" s="31" t="s">
        <v>6</v>
      </c>
      <c r="E3" s="30" t="s">
        <v>7</v>
      </c>
      <c r="F3" s="30" t="s">
        <v>8</v>
      </c>
      <c r="G3" s="32" t="s">
        <v>9</v>
      </c>
      <c r="H3" s="32" t="s">
        <v>10</v>
      </c>
      <c r="I3" s="32" t="s">
        <v>11</v>
      </c>
    </row>
    <row r="4" spans="1:10" s="28" customFormat="1" ht="15" customHeight="1" x14ac:dyDescent="0.2">
      <c r="A4" s="33" t="s">
        <v>304</v>
      </c>
      <c r="B4" s="118" t="s">
        <v>161</v>
      </c>
      <c r="C4" s="34" t="s">
        <v>13</v>
      </c>
      <c r="D4" s="35" t="s">
        <v>14</v>
      </c>
      <c r="E4" s="35" t="s">
        <v>14</v>
      </c>
      <c r="F4" s="36" t="s">
        <v>15</v>
      </c>
      <c r="G4" s="113">
        <v>0</v>
      </c>
      <c r="H4" s="114">
        <v>0</v>
      </c>
      <c r="I4" s="114">
        <v>0</v>
      </c>
      <c r="J4" s="39"/>
    </row>
    <row r="5" spans="1:10" s="28" customFormat="1" ht="15" customHeight="1" x14ac:dyDescent="0.2">
      <c r="B5" s="41"/>
      <c r="C5" s="42" t="s">
        <v>16</v>
      </c>
      <c r="D5" s="43" t="s">
        <v>14</v>
      </c>
      <c r="E5" s="43" t="s">
        <v>14</v>
      </c>
      <c r="F5" s="44" t="s">
        <v>17</v>
      </c>
      <c r="G5" s="45">
        <v>0</v>
      </c>
      <c r="H5" s="46">
        <v>0</v>
      </c>
      <c r="I5" s="46">
        <v>0</v>
      </c>
    </row>
    <row r="6" spans="1:10" s="28" customFormat="1" ht="15" customHeight="1" x14ac:dyDescent="0.2">
      <c r="B6" s="41"/>
      <c r="C6" s="47" t="s">
        <v>18</v>
      </c>
      <c r="D6" s="43" t="s">
        <v>14</v>
      </c>
      <c r="E6" s="43" t="s">
        <v>14</v>
      </c>
      <c r="F6" s="44" t="s">
        <v>19</v>
      </c>
      <c r="G6" s="45">
        <v>0</v>
      </c>
      <c r="H6" s="46">
        <v>0</v>
      </c>
      <c r="I6" s="46">
        <v>0</v>
      </c>
      <c r="J6" s="39"/>
    </row>
    <row r="7" spans="1:10" s="28" customFormat="1" ht="15" customHeight="1" x14ac:dyDescent="0.2">
      <c r="B7" s="41"/>
      <c r="C7" s="47" t="s">
        <v>20</v>
      </c>
      <c r="D7" s="43" t="s">
        <v>14</v>
      </c>
      <c r="E7" s="43" t="s">
        <v>14</v>
      </c>
      <c r="F7" s="44" t="s">
        <v>21</v>
      </c>
      <c r="G7" s="45">
        <v>1600000</v>
      </c>
      <c r="H7" s="46">
        <v>2810000</v>
      </c>
      <c r="I7" s="46">
        <v>2636235.35</v>
      </c>
      <c r="J7" s="39"/>
    </row>
    <row r="8" spans="1:10" s="28" customFormat="1" ht="15" customHeight="1" x14ac:dyDescent="0.2">
      <c r="A8" s="41"/>
      <c r="B8" s="41"/>
      <c r="C8" s="47" t="s">
        <v>22</v>
      </c>
      <c r="D8" s="43" t="s">
        <v>14</v>
      </c>
      <c r="E8" s="43" t="s">
        <v>14</v>
      </c>
      <c r="F8" s="44" t="s">
        <v>23</v>
      </c>
      <c r="G8" s="45">
        <v>0</v>
      </c>
      <c r="H8" s="46">
        <v>0</v>
      </c>
      <c r="I8" s="46">
        <v>0</v>
      </c>
      <c r="J8" s="39"/>
    </row>
    <row r="9" spans="1:10" s="28" customFormat="1" ht="15" customHeight="1" x14ac:dyDescent="0.2">
      <c r="A9" s="41"/>
      <c r="B9" s="41"/>
      <c r="C9" s="47" t="s">
        <v>24</v>
      </c>
      <c r="D9" s="43" t="s">
        <v>14</v>
      </c>
      <c r="E9" s="43" t="s">
        <v>14</v>
      </c>
      <c r="F9" s="44" t="s">
        <v>25</v>
      </c>
      <c r="G9" s="45">
        <v>960698</v>
      </c>
      <c r="H9" s="46">
        <v>1030698</v>
      </c>
      <c r="I9" s="46">
        <v>899095.11</v>
      </c>
      <c r="J9" s="39"/>
    </row>
    <row r="10" spans="1:10" s="28" customFormat="1" ht="15" customHeight="1" x14ac:dyDescent="0.2">
      <c r="A10" s="41"/>
      <c r="B10" s="41"/>
      <c r="C10" s="47"/>
      <c r="D10" s="43"/>
      <c r="E10" s="43"/>
      <c r="F10" s="48" t="s">
        <v>26</v>
      </c>
      <c r="G10" s="45">
        <v>860698</v>
      </c>
      <c r="H10" s="46">
        <v>860698</v>
      </c>
      <c r="I10" s="46">
        <v>860698</v>
      </c>
      <c r="J10" s="39"/>
    </row>
    <row r="11" spans="1:10" s="28" customFormat="1" ht="15" customHeight="1" x14ac:dyDescent="0.2">
      <c r="A11" s="41"/>
      <c r="B11" s="41"/>
      <c r="C11" s="47"/>
      <c r="D11" s="43"/>
      <c r="E11" s="43"/>
      <c r="F11" s="49" t="s">
        <v>27</v>
      </c>
      <c r="G11" s="45">
        <v>100000</v>
      </c>
      <c r="H11" s="46">
        <v>170000</v>
      </c>
      <c r="I11" s="46">
        <v>38397.11</v>
      </c>
      <c r="J11" s="39"/>
    </row>
    <row r="12" spans="1:10" s="28" customFormat="1" ht="15" customHeight="1" x14ac:dyDescent="0.2">
      <c r="A12" s="41"/>
      <c r="B12" s="41"/>
      <c r="C12" s="47" t="s">
        <v>28</v>
      </c>
      <c r="D12" s="43" t="s">
        <v>14</v>
      </c>
      <c r="E12" s="43" t="s">
        <v>14</v>
      </c>
      <c r="F12" s="44" t="s">
        <v>29</v>
      </c>
      <c r="G12" s="45">
        <v>0</v>
      </c>
      <c r="H12" s="46">
        <v>3000</v>
      </c>
      <c r="I12" s="46">
        <v>2557.2399999999998</v>
      </c>
      <c r="J12" s="39"/>
    </row>
    <row r="13" spans="1:10" s="28" customFormat="1" ht="15" customHeight="1" x14ac:dyDescent="0.2">
      <c r="A13" s="41"/>
      <c r="B13" s="41"/>
      <c r="C13" s="47" t="s">
        <v>30</v>
      </c>
      <c r="D13" s="43" t="s">
        <v>14</v>
      </c>
      <c r="E13" s="43" t="s">
        <v>14</v>
      </c>
      <c r="F13" s="44" t="s">
        <v>31</v>
      </c>
      <c r="G13" s="45">
        <v>40000</v>
      </c>
      <c r="H13" s="46">
        <v>230000</v>
      </c>
      <c r="I13" s="46">
        <v>185206.36</v>
      </c>
      <c r="J13" s="50"/>
    </row>
    <row r="14" spans="1:10" s="28" customFormat="1" ht="15" customHeight="1" x14ac:dyDescent="0.2">
      <c r="A14" s="41"/>
      <c r="B14" s="41"/>
      <c r="C14" s="47" t="s">
        <v>32</v>
      </c>
      <c r="D14" s="43" t="s">
        <v>14</v>
      </c>
      <c r="E14" s="43" t="s">
        <v>14</v>
      </c>
      <c r="F14" s="44" t="s">
        <v>33</v>
      </c>
      <c r="G14" s="45">
        <v>0</v>
      </c>
      <c r="H14" s="46">
        <v>0</v>
      </c>
      <c r="I14" s="46">
        <v>0</v>
      </c>
      <c r="J14" s="39"/>
    </row>
    <row r="15" spans="1:10" s="28" customFormat="1" ht="15" customHeight="1" x14ac:dyDescent="0.2">
      <c r="A15" s="41"/>
      <c r="B15" s="41"/>
      <c r="C15" s="47" t="s">
        <v>34</v>
      </c>
      <c r="D15" s="43" t="s">
        <v>14</v>
      </c>
      <c r="E15" s="43" t="s">
        <v>14</v>
      </c>
      <c r="F15" s="44" t="s">
        <v>35</v>
      </c>
      <c r="G15" s="45">
        <v>10777000</v>
      </c>
      <c r="H15" s="46">
        <v>10777000</v>
      </c>
      <c r="I15" s="46">
        <v>8558508.8800000008</v>
      </c>
      <c r="J15" s="39"/>
    </row>
    <row r="16" spans="1:10" s="28" customFormat="1" ht="15" customHeight="1" x14ac:dyDescent="0.2">
      <c r="A16" s="41"/>
      <c r="B16" s="41"/>
      <c r="C16" s="47"/>
      <c r="D16" s="43"/>
      <c r="E16" s="43"/>
      <c r="F16" s="48" t="s">
        <v>26</v>
      </c>
      <c r="G16" s="45">
        <v>10777000</v>
      </c>
      <c r="H16" s="46">
        <v>10777000</v>
      </c>
      <c r="I16" s="46">
        <v>8558508.8800000008</v>
      </c>
      <c r="J16" s="39"/>
    </row>
    <row r="17" spans="1:10" s="28" customFormat="1" ht="15" customHeight="1" x14ac:dyDescent="0.2">
      <c r="A17" s="41"/>
      <c r="B17" s="41"/>
      <c r="C17" s="47"/>
      <c r="D17" s="43"/>
      <c r="E17" s="43"/>
      <c r="F17" s="49" t="s">
        <v>27</v>
      </c>
      <c r="G17" s="45">
        <v>0</v>
      </c>
      <c r="H17" s="46">
        <v>0</v>
      </c>
      <c r="I17" s="46">
        <v>0</v>
      </c>
      <c r="J17" s="39"/>
    </row>
    <row r="18" spans="1:10" s="28" customFormat="1" ht="15" customHeight="1" x14ac:dyDescent="0.2">
      <c r="A18" s="41"/>
      <c r="B18" s="41"/>
      <c r="C18" s="47" t="s">
        <v>36</v>
      </c>
      <c r="D18" s="43" t="s">
        <v>14</v>
      </c>
      <c r="E18" s="43" t="s">
        <v>14</v>
      </c>
      <c r="F18" s="44" t="s">
        <v>37</v>
      </c>
      <c r="G18" s="45">
        <v>0</v>
      </c>
      <c r="H18" s="46">
        <v>0</v>
      </c>
      <c r="I18" s="46">
        <v>0</v>
      </c>
      <c r="J18" s="39"/>
    </row>
    <row r="19" spans="1:10" s="28" customFormat="1" ht="15" customHeight="1" x14ac:dyDescent="0.2">
      <c r="A19" s="41"/>
      <c r="B19" s="41"/>
      <c r="C19" s="47" t="s">
        <v>38</v>
      </c>
      <c r="D19" s="43" t="s">
        <v>14</v>
      </c>
      <c r="E19" s="43" t="s">
        <v>14</v>
      </c>
      <c r="F19" s="44" t="s">
        <v>39</v>
      </c>
      <c r="G19" s="45">
        <v>0</v>
      </c>
      <c r="H19" s="46">
        <v>0</v>
      </c>
      <c r="I19" s="46">
        <v>0</v>
      </c>
      <c r="J19" s="39"/>
    </row>
    <row r="20" spans="1:10" s="28" customFormat="1" ht="15" customHeight="1" x14ac:dyDescent="0.2">
      <c r="A20" s="41"/>
      <c r="B20" s="41"/>
      <c r="C20" s="47" t="s">
        <v>40</v>
      </c>
      <c r="D20" s="43" t="s">
        <v>14</v>
      </c>
      <c r="E20" s="43" t="s">
        <v>14</v>
      </c>
      <c r="F20" s="44" t="s">
        <v>41</v>
      </c>
      <c r="G20" s="45">
        <v>0</v>
      </c>
      <c r="H20" s="46">
        <v>0</v>
      </c>
      <c r="I20" s="46">
        <v>0</v>
      </c>
      <c r="J20" s="39"/>
    </row>
    <row r="21" spans="1:10" s="28" customFormat="1" ht="15" customHeight="1" x14ac:dyDescent="0.2">
      <c r="A21" s="75"/>
      <c r="B21" s="107"/>
      <c r="C21" s="47" t="s">
        <v>42</v>
      </c>
      <c r="D21" s="43" t="s">
        <v>14</v>
      </c>
      <c r="E21" s="43" t="s">
        <v>14</v>
      </c>
      <c r="F21" s="44" t="s">
        <v>43</v>
      </c>
      <c r="G21" s="45">
        <v>0</v>
      </c>
      <c r="H21" s="46">
        <v>0</v>
      </c>
      <c r="I21" s="46">
        <v>0</v>
      </c>
      <c r="J21" s="39"/>
    </row>
    <row r="22" spans="1:10" s="28" customFormat="1" ht="15" customHeight="1" x14ac:dyDescent="0.2">
      <c r="A22" s="75"/>
      <c r="B22" s="107"/>
      <c r="C22" s="47" t="s">
        <v>44</v>
      </c>
      <c r="D22" s="43" t="s">
        <v>14</v>
      </c>
      <c r="E22" s="43" t="s">
        <v>14</v>
      </c>
      <c r="F22" s="44" t="s">
        <v>45</v>
      </c>
      <c r="G22" s="45">
        <v>0</v>
      </c>
      <c r="H22" s="46">
        <v>3000</v>
      </c>
      <c r="I22" s="46">
        <v>1078</v>
      </c>
      <c r="J22" s="39"/>
    </row>
    <row r="23" spans="1:10" s="28" customFormat="1" ht="15" customHeight="1" x14ac:dyDescent="0.2">
      <c r="A23" s="75"/>
      <c r="B23" s="107"/>
      <c r="C23" s="51" t="s">
        <v>46</v>
      </c>
      <c r="D23" s="52" t="s">
        <v>14</v>
      </c>
      <c r="E23" s="52" t="s">
        <v>14</v>
      </c>
      <c r="F23" s="53" t="s">
        <v>47</v>
      </c>
      <c r="G23" s="45">
        <v>0</v>
      </c>
      <c r="H23" s="46">
        <v>1110200</v>
      </c>
      <c r="I23" s="74">
        <v>1110190.26</v>
      </c>
      <c r="J23" s="39"/>
    </row>
    <row r="24" spans="1:10" s="28" customFormat="1" ht="15" customHeight="1" x14ac:dyDescent="0.2">
      <c r="A24" s="75"/>
      <c r="B24" s="148" t="s">
        <v>162</v>
      </c>
      <c r="C24" s="149"/>
      <c r="D24" s="149"/>
      <c r="E24" s="149"/>
      <c r="F24" s="150"/>
      <c r="G24" s="56">
        <f>+SUM(G4:G23)-G16-G17-G10-G11</f>
        <v>13377698</v>
      </c>
      <c r="H24" s="56">
        <f>+SUM(H4:H23)-H16-H17-H10-H11</f>
        <v>15963898</v>
      </c>
      <c r="I24" s="57">
        <f>+SUM(I4:I23)-I16-I17-I10-I11</f>
        <v>13392871.200000001</v>
      </c>
      <c r="J24" s="39"/>
    </row>
    <row r="25" spans="1:10" s="28" customFormat="1" ht="15" customHeight="1" x14ac:dyDescent="0.2">
      <c r="A25" s="75"/>
      <c r="B25" s="119" t="s">
        <v>163</v>
      </c>
      <c r="C25" s="42" t="s">
        <v>13</v>
      </c>
      <c r="D25" s="43" t="s">
        <v>14</v>
      </c>
      <c r="E25" s="43" t="s">
        <v>14</v>
      </c>
      <c r="F25" s="44" t="s">
        <v>15</v>
      </c>
      <c r="G25" s="113">
        <v>0</v>
      </c>
      <c r="H25" s="114">
        <v>0</v>
      </c>
      <c r="I25" s="114">
        <v>0</v>
      </c>
      <c r="J25" s="115"/>
    </row>
    <row r="26" spans="1:10" s="28" customFormat="1" ht="15" customHeight="1" x14ac:dyDescent="0.2">
      <c r="A26" s="75"/>
      <c r="B26" s="107"/>
      <c r="C26" s="42" t="s">
        <v>16</v>
      </c>
      <c r="D26" s="43" t="s">
        <v>14</v>
      </c>
      <c r="E26" s="43" t="s">
        <v>14</v>
      </c>
      <c r="F26" s="44" t="s">
        <v>17</v>
      </c>
      <c r="G26" s="120">
        <v>0</v>
      </c>
      <c r="H26" s="46">
        <v>0</v>
      </c>
      <c r="I26" s="46">
        <v>0</v>
      </c>
      <c r="J26" s="39"/>
    </row>
    <row r="27" spans="1:10" s="28" customFormat="1" ht="15" customHeight="1" x14ac:dyDescent="0.2">
      <c r="A27" s="75"/>
      <c r="B27" s="107"/>
      <c r="C27" s="47" t="s">
        <v>18</v>
      </c>
      <c r="D27" s="43" t="s">
        <v>14</v>
      </c>
      <c r="E27" s="43" t="s">
        <v>14</v>
      </c>
      <c r="F27" s="44" t="s">
        <v>19</v>
      </c>
      <c r="G27" s="45">
        <v>0</v>
      </c>
      <c r="H27" s="46">
        <v>0</v>
      </c>
      <c r="I27" s="46">
        <v>0</v>
      </c>
      <c r="J27" s="39"/>
    </row>
    <row r="28" spans="1:10" s="28" customFormat="1" ht="15" customHeight="1" x14ac:dyDescent="0.2">
      <c r="A28" s="75"/>
      <c r="B28" s="107"/>
      <c r="C28" s="47" t="s">
        <v>20</v>
      </c>
      <c r="D28" s="43" t="s">
        <v>14</v>
      </c>
      <c r="E28" s="43" t="s">
        <v>14</v>
      </c>
      <c r="F28" s="44" t="s">
        <v>21</v>
      </c>
      <c r="G28" s="45">
        <v>30000</v>
      </c>
      <c r="H28" s="46">
        <v>30000</v>
      </c>
      <c r="I28" s="46">
        <v>2348</v>
      </c>
      <c r="J28" s="39"/>
    </row>
    <row r="29" spans="1:10" s="28" customFormat="1" ht="15" customHeight="1" x14ac:dyDescent="0.2">
      <c r="A29" s="75"/>
      <c r="B29" s="107"/>
      <c r="C29" s="47" t="s">
        <v>22</v>
      </c>
      <c r="D29" s="43" t="s">
        <v>14</v>
      </c>
      <c r="E29" s="43" t="s">
        <v>14</v>
      </c>
      <c r="F29" s="44" t="s">
        <v>23</v>
      </c>
      <c r="G29" s="45">
        <v>0</v>
      </c>
      <c r="H29" s="46">
        <v>0</v>
      </c>
      <c r="I29" s="46">
        <v>0</v>
      </c>
    </row>
    <row r="30" spans="1:10" s="28" customFormat="1" ht="15" customHeight="1" x14ac:dyDescent="0.2">
      <c r="A30" s="75"/>
      <c r="B30" s="107"/>
      <c r="C30" s="47" t="s">
        <v>24</v>
      </c>
      <c r="D30" s="43" t="s">
        <v>14</v>
      </c>
      <c r="E30" s="43" t="s">
        <v>14</v>
      </c>
      <c r="F30" s="44" t="s">
        <v>25</v>
      </c>
      <c r="G30" s="45">
        <v>5700000</v>
      </c>
      <c r="H30" s="46">
        <v>6790280</v>
      </c>
      <c r="I30" s="46">
        <v>5890000</v>
      </c>
    </row>
    <row r="31" spans="1:10" s="28" customFormat="1" ht="15" customHeight="1" x14ac:dyDescent="0.2">
      <c r="A31" s="75"/>
      <c r="B31" s="107"/>
      <c r="C31" s="47"/>
      <c r="D31" s="43"/>
      <c r="E31" s="43"/>
      <c r="F31" s="48" t="s">
        <v>26</v>
      </c>
      <c r="G31" s="45">
        <v>5700000</v>
      </c>
      <c r="H31" s="46">
        <v>6790280</v>
      </c>
      <c r="I31" s="46">
        <v>5890000</v>
      </c>
    </row>
    <row r="32" spans="1:10" s="28" customFormat="1" ht="15" customHeight="1" x14ac:dyDescent="0.2">
      <c r="A32" s="75"/>
      <c r="B32" s="107"/>
      <c r="C32" s="47"/>
      <c r="D32" s="43"/>
      <c r="E32" s="43"/>
      <c r="F32" s="49" t="s">
        <v>27</v>
      </c>
      <c r="G32" s="45">
        <v>0</v>
      </c>
      <c r="H32" s="46">
        <v>0</v>
      </c>
      <c r="I32" s="46">
        <v>0</v>
      </c>
    </row>
    <row r="33" spans="1:9" s="28" customFormat="1" ht="15" customHeight="1" x14ac:dyDescent="0.2">
      <c r="A33" s="75"/>
      <c r="B33" s="107"/>
      <c r="C33" s="47" t="s">
        <v>28</v>
      </c>
      <c r="D33" s="43" t="s">
        <v>14</v>
      </c>
      <c r="E33" s="43" t="s">
        <v>14</v>
      </c>
      <c r="F33" s="44" t="s">
        <v>29</v>
      </c>
      <c r="G33" s="45">
        <v>21500</v>
      </c>
      <c r="H33" s="46">
        <v>21500</v>
      </c>
      <c r="I33" s="46">
        <v>20220.63</v>
      </c>
    </row>
    <row r="34" spans="1:9" s="28" customFormat="1" ht="15" customHeight="1" x14ac:dyDescent="0.2">
      <c r="A34" s="75"/>
      <c r="B34" s="107"/>
      <c r="C34" s="47" t="s">
        <v>30</v>
      </c>
      <c r="D34" s="43" t="s">
        <v>14</v>
      </c>
      <c r="E34" s="43" t="s">
        <v>14</v>
      </c>
      <c r="F34" s="44" t="s">
        <v>31</v>
      </c>
      <c r="G34" s="45">
        <v>12000</v>
      </c>
      <c r="H34" s="46">
        <v>12000</v>
      </c>
      <c r="I34" s="46">
        <v>15935</v>
      </c>
    </row>
    <row r="35" spans="1:9" s="28" customFormat="1" ht="15" customHeight="1" x14ac:dyDescent="0.2">
      <c r="A35" s="75"/>
      <c r="B35" s="107"/>
      <c r="C35" s="47" t="s">
        <v>32</v>
      </c>
      <c r="D35" s="43" t="s">
        <v>14</v>
      </c>
      <c r="E35" s="43" t="s">
        <v>14</v>
      </c>
      <c r="F35" s="44" t="s">
        <v>33</v>
      </c>
      <c r="G35" s="45">
        <v>0</v>
      </c>
      <c r="H35" s="46">
        <v>0</v>
      </c>
      <c r="I35" s="46">
        <v>0</v>
      </c>
    </row>
    <row r="36" spans="1:9" s="28" customFormat="1" ht="15" customHeight="1" x14ac:dyDescent="0.2">
      <c r="A36" s="75"/>
      <c r="B36" s="107"/>
      <c r="C36" s="47" t="s">
        <v>34</v>
      </c>
      <c r="D36" s="43" t="s">
        <v>14</v>
      </c>
      <c r="E36" s="43" t="s">
        <v>14</v>
      </c>
      <c r="F36" s="44" t="s">
        <v>35</v>
      </c>
      <c r="G36" s="45">
        <v>0</v>
      </c>
      <c r="H36" s="46">
        <v>55835</v>
      </c>
      <c r="I36" s="46">
        <v>55835</v>
      </c>
    </row>
    <row r="37" spans="1:9" s="28" customFormat="1" ht="15" customHeight="1" x14ac:dyDescent="0.2">
      <c r="A37" s="75"/>
      <c r="B37" s="107"/>
      <c r="C37" s="47"/>
      <c r="D37" s="43"/>
      <c r="E37" s="43"/>
      <c r="F37" s="48" t="s">
        <v>26</v>
      </c>
      <c r="G37" s="45">
        <v>0</v>
      </c>
      <c r="H37" s="46">
        <v>55835</v>
      </c>
      <c r="I37" s="46">
        <v>55835</v>
      </c>
    </row>
    <row r="38" spans="1:9" s="28" customFormat="1" ht="15" customHeight="1" x14ac:dyDescent="0.2">
      <c r="A38" s="75"/>
      <c r="B38" s="107"/>
      <c r="C38" s="47"/>
      <c r="D38" s="43"/>
      <c r="E38" s="43"/>
      <c r="F38" s="49" t="s">
        <v>27</v>
      </c>
      <c r="G38" s="45">
        <v>0</v>
      </c>
      <c r="H38" s="46">
        <v>0</v>
      </c>
      <c r="I38" s="46">
        <v>0</v>
      </c>
    </row>
    <row r="39" spans="1:9" s="28" customFormat="1" ht="15" customHeight="1" x14ac:dyDescent="0.2">
      <c r="A39" s="75"/>
      <c r="B39" s="107"/>
      <c r="C39" s="47" t="s">
        <v>36</v>
      </c>
      <c r="D39" s="43" t="s">
        <v>14</v>
      </c>
      <c r="E39" s="43" t="s">
        <v>14</v>
      </c>
      <c r="F39" s="44" t="s">
        <v>37</v>
      </c>
      <c r="G39" s="45">
        <v>0</v>
      </c>
      <c r="H39" s="46">
        <v>0</v>
      </c>
      <c r="I39" s="46">
        <v>0</v>
      </c>
    </row>
    <row r="40" spans="1:9" s="28" customFormat="1" ht="15" customHeight="1" x14ac:dyDescent="0.2">
      <c r="A40" s="75"/>
      <c r="B40" s="107"/>
      <c r="C40" s="47" t="s">
        <v>38</v>
      </c>
      <c r="D40" s="43" t="s">
        <v>14</v>
      </c>
      <c r="E40" s="43" t="s">
        <v>14</v>
      </c>
      <c r="F40" s="44" t="s">
        <v>39</v>
      </c>
      <c r="G40" s="45">
        <v>0</v>
      </c>
      <c r="H40" s="46">
        <v>0</v>
      </c>
      <c r="I40" s="46">
        <v>0</v>
      </c>
    </row>
    <row r="41" spans="1:9" s="28" customFormat="1" ht="15" customHeight="1" x14ac:dyDescent="0.2">
      <c r="A41" s="75"/>
      <c r="B41" s="107"/>
      <c r="C41" s="47" t="s">
        <v>40</v>
      </c>
      <c r="D41" s="43" t="s">
        <v>14</v>
      </c>
      <c r="E41" s="43" t="s">
        <v>14</v>
      </c>
      <c r="F41" s="44" t="s">
        <v>41</v>
      </c>
      <c r="G41" s="45">
        <v>0</v>
      </c>
      <c r="H41" s="46">
        <v>0</v>
      </c>
      <c r="I41" s="46">
        <v>0</v>
      </c>
    </row>
    <row r="42" spans="1:9" s="28" customFormat="1" ht="15" customHeight="1" x14ac:dyDescent="0.2">
      <c r="A42" s="75"/>
      <c r="B42" s="107"/>
      <c r="C42" s="47" t="s">
        <v>42</v>
      </c>
      <c r="D42" s="43" t="s">
        <v>14</v>
      </c>
      <c r="E42" s="43" t="s">
        <v>14</v>
      </c>
      <c r="F42" s="44" t="s">
        <v>43</v>
      </c>
      <c r="G42" s="45">
        <v>0</v>
      </c>
      <c r="H42" s="46">
        <v>0</v>
      </c>
      <c r="I42" s="46">
        <v>0</v>
      </c>
    </row>
    <row r="43" spans="1:9" s="28" customFormat="1" ht="15" customHeight="1" x14ac:dyDescent="0.2">
      <c r="A43" s="75"/>
      <c r="B43" s="107"/>
      <c r="C43" s="47" t="s">
        <v>44</v>
      </c>
      <c r="D43" s="43" t="s">
        <v>14</v>
      </c>
      <c r="E43" s="43" t="s">
        <v>14</v>
      </c>
      <c r="F43" s="44" t="s">
        <v>45</v>
      </c>
      <c r="G43" s="45">
        <v>0</v>
      </c>
      <c r="H43" s="46">
        <v>0</v>
      </c>
      <c r="I43" s="46">
        <v>0</v>
      </c>
    </row>
    <row r="44" spans="1:9" s="28" customFormat="1" ht="15" customHeight="1" x14ac:dyDescent="0.2">
      <c r="A44" s="75"/>
      <c r="B44" s="107"/>
      <c r="C44" s="51" t="s">
        <v>46</v>
      </c>
      <c r="D44" s="52" t="s">
        <v>14</v>
      </c>
      <c r="E44" s="52" t="s">
        <v>14</v>
      </c>
      <c r="F44" s="53" t="s">
        <v>47</v>
      </c>
      <c r="G44" s="54">
        <v>0</v>
      </c>
      <c r="H44" s="55">
        <v>187079</v>
      </c>
      <c r="I44" s="55">
        <v>187078.61</v>
      </c>
    </row>
    <row r="45" spans="1:9" ht="15" customHeight="1" x14ac:dyDescent="0.15">
      <c r="A45" s="75"/>
      <c r="B45" s="164" t="s">
        <v>164</v>
      </c>
      <c r="C45" s="165"/>
      <c r="D45" s="165"/>
      <c r="E45" s="165"/>
      <c r="F45" s="166"/>
      <c r="G45" s="56">
        <f>+SUM(G25:G44)-G37-G38-G31-G32</f>
        <v>5763500</v>
      </c>
      <c r="H45" s="56">
        <f>+SUM(H25:H44)-H37-H38-H31-H32</f>
        <v>7096694</v>
      </c>
      <c r="I45" s="57">
        <f>+SUM(I25:I44)-I37-I38-I31-I32</f>
        <v>6171417.2400000002</v>
      </c>
    </row>
    <row r="46" spans="1:9" ht="15" customHeight="1" x14ac:dyDescent="0.15">
      <c r="A46" s="75"/>
      <c r="B46" s="119" t="s">
        <v>165</v>
      </c>
      <c r="C46" s="42" t="s">
        <v>13</v>
      </c>
      <c r="D46" s="43" t="s">
        <v>14</v>
      </c>
      <c r="E46" s="43" t="s">
        <v>14</v>
      </c>
      <c r="F46" s="44" t="s">
        <v>15</v>
      </c>
      <c r="G46" s="113">
        <v>0</v>
      </c>
      <c r="H46" s="114">
        <v>0</v>
      </c>
      <c r="I46" s="114">
        <v>0</v>
      </c>
    </row>
    <row r="47" spans="1:9" ht="15" customHeight="1" x14ac:dyDescent="0.15">
      <c r="A47" s="75"/>
      <c r="B47" s="107"/>
      <c r="C47" s="42" t="s">
        <v>16</v>
      </c>
      <c r="D47" s="43" t="s">
        <v>14</v>
      </c>
      <c r="E47" s="43" t="s">
        <v>14</v>
      </c>
      <c r="F47" s="44" t="s">
        <v>17</v>
      </c>
      <c r="G47" s="45">
        <v>0</v>
      </c>
      <c r="H47" s="46">
        <v>0</v>
      </c>
      <c r="I47" s="46">
        <v>0</v>
      </c>
    </row>
    <row r="48" spans="1:9" ht="15" customHeight="1" x14ac:dyDescent="0.15">
      <c r="A48" s="75"/>
      <c r="B48" s="107"/>
      <c r="C48" s="47" t="s">
        <v>18</v>
      </c>
      <c r="D48" s="43" t="s">
        <v>14</v>
      </c>
      <c r="E48" s="43" t="s">
        <v>14</v>
      </c>
      <c r="F48" s="44" t="s">
        <v>19</v>
      </c>
      <c r="G48" s="45">
        <v>0</v>
      </c>
      <c r="H48" s="46">
        <v>0</v>
      </c>
      <c r="I48" s="46">
        <v>0</v>
      </c>
    </row>
    <row r="49" spans="1:9" ht="15" customHeight="1" x14ac:dyDescent="0.15">
      <c r="A49" s="75"/>
      <c r="B49" s="107"/>
      <c r="C49" s="47" t="s">
        <v>20</v>
      </c>
      <c r="D49" s="43" t="s">
        <v>14</v>
      </c>
      <c r="E49" s="43" t="s">
        <v>14</v>
      </c>
      <c r="F49" s="44" t="s">
        <v>21</v>
      </c>
      <c r="G49" s="45">
        <v>53376</v>
      </c>
      <c r="H49" s="46">
        <v>53376</v>
      </c>
      <c r="I49" s="46">
        <v>10398.450000000001</v>
      </c>
    </row>
    <row r="50" spans="1:9" ht="15" customHeight="1" x14ac:dyDescent="0.15">
      <c r="A50" s="75"/>
      <c r="B50" s="107"/>
      <c r="C50" s="47" t="s">
        <v>22</v>
      </c>
      <c r="D50" s="43" t="s">
        <v>14</v>
      </c>
      <c r="E50" s="43" t="s">
        <v>14</v>
      </c>
      <c r="F50" s="44" t="s">
        <v>23</v>
      </c>
      <c r="G50" s="45">
        <v>0</v>
      </c>
      <c r="H50" s="46">
        <v>0</v>
      </c>
      <c r="I50" s="46">
        <v>0</v>
      </c>
    </row>
    <row r="51" spans="1:9" ht="15" customHeight="1" x14ac:dyDescent="0.15">
      <c r="A51" s="75"/>
      <c r="B51" s="107"/>
      <c r="C51" s="47" t="s">
        <v>24</v>
      </c>
      <c r="D51" s="43" t="s">
        <v>14</v>
      </c>
      <c r="E51" s="43" t="s">
        <v>14</v>
      </c>
      <c r="F51" s="44" t="s">
        <v>25</v>
      </c>
      <c r="G51" s="45">
        <v>60075440</v>
      </c>
      <c r="H51" s="46">
        <v>86185169</v>
      </c>
      <c r="I51" s="46">
        <v>64073990.030000001</v>
      </c>
    </row>
    <row r="52" spans="1:9" ht="15" customHeight="1" x14ac:dyDescent="0.15">
      <c r="A52" s="75"/>
      <c r="B52" s="107"/>
      <c r="C52" s="47"/>
      <c r="D52" s="43"/>
      <c r="E52" s="43"/>
      <c r="F52" s="48" t="s">
        <v>26</v>
      </c>
      <c r="G52" s="45">
        <v>60070440</v>
      </c>
      <c r="H52" s="46">
        <v>86175841</v>
      </c>
      <c r="I52" s="46">
        <v>64070440</v>
      </c>
    </row>
    <row r="53" spans="1:9" ht="15" customHeight="1" x14ac:dyDescent="0.15">
      <c r="A53" s="75"/>
      <c r="B53" s="107"/>
      <c r="C53" s="47"/>
      <c r="D53" s="43"/>
      <c r="E53" s="43"/>
      <c r="F53" s="49" t="s">
        <v>27</v>
      </c>
      <c r="G53" s="45">
        <v>0</v>
      </c>
      <c r="H53" s="46">
        <v>0</v>
      </c>
      <c r="I53" s="46">
        <v>0</v>
      </c>
    </row>
    <row r="54" spans="1:9" ht="15" customHeight="1" x14ac:dyDescent="0.15">
      <c r="A54" s="75"/>
      <c r="B54" s="107"/>
      <c r="C54" s="47" t="s">
        <v>28</v>
      </c>
      <c r="D54" s="43" t="s">
        <v>14</v>
      </c>
      <c r="E54" s="43" t="s">
        <v>14</v>
      </c>
      <c r="F54" s="44" t="s">
        <v>29</v>
      </c>
      <c r="G54" s="45">
        <v>324000</v>
      </c>
      <c r="H54" s="46">
        <v>324000</v>
      </c>
      <c r="I54" s="46">
        <v>373849.31</v>
      </c>
    </row>
    <row r="55" spans="1:9" ht="15" customHeight="1" x14ac:dyDescent="0.15">
      <c r="A55" s="75"/>
      <c r="B55" s="107"/>
      <c r="C55" s="47" t="s">
        <v>30</v>
      </c>
      <c r="D55" s="43" t="s">
        <v>14</v>
      </c>
      <c r="E55" s="43" t="s">
        <v>14</v>
      </c>
      <c r="F55" s="44" t="s">
        <v>31</v>
      </c>
      <c r="G55" s="45">
        <v>700</v>
      </c>
      <c r="H55" s="46">
        <v>3220</v>
      </c>
      <c r="I55" s="46">
        <v>2666.51</v>
      </c>
    </row>
    <row r="56" spans="1:9" ht="15" customHeight="1" x14ac:dyDescent="0.15">
      <c r="A56" s="75"/>
      <c r="B56" s="107"/>
      <c r="C56" s="47" t="s">
        <v>32</v>
      </c>
      <c r="D56" s="43" t="s">
        <v>14</v>
      </c>
      <c r="E56" s="43" t="s">
        <v>14</v>
      </c>
      <c r="F56" s="44" t="s">
        <v>33</v>
      </c>
      <c r="G56" s="45">
        <v>0</v>
      </c>
      <c r="H56" s="46">
        <v>0</v>
      </c>
      <c r="I56" s="46">
        <v>0</v>
      </c>
    </row>
    <row r="57" spans="1:9" ht="15" customHeight="1" x14ac:dyDescent="0.15">
      <c r="A57" s="75"/>
      <c r="B57" s="107"/>
      <c r="C57" s="47" t="s">
        <v>34</v>
      </c>
      <c r="D57" s="43" t="s">
        <v>14</v>
      </c>
      <c r="E57" s="43" t="s">
        <v>14</v>
      </c>
      <c r="F57" s="44" t="s">
        <v>35</v>
      </c>
      <c r="G57" s="45">
        <v>0</v>
      </c>
      <c r="H57" s="46">
        <v>632406</v>
      </c>
      <c r="I57" s="46">
        <v>512366</v>
      </c>
    </row>
    <row r="58" spans="1:9" ht="15" customHeight="1" x14ac:dyDescent="0.15">
      <c r="A58" s="75"/>
      <c r="B58" s="107"/>
      <c r="C58" s="47"/>
      <c r="D58" s="43"/>
      <c r="E58" s="43"/>
      <c r="F58" s="48" t="s">
        <v>26</v>
      </c>
      <c r="G58" s="45">
        <v>0</v>
      </c>
      <c r="H58" s="46">
        <v>632406</v>
      </c>
      <c r="I58" s="46">
        <v>512366</v>
      </c>
    </row>
    <row r="59" spans="1:9" ht="15" customHeight="1" x14ac:dyDescent="0.15">
      <c r="A59" s="75"/>
      <c r="B59" s="107"/>
      <c r="C59" s="47"/>
      <c r="D59" s="43"/>
      <c r="E59" s="43"/>
      <c r="F59" s="49" t="s">
        <v>27</v>
      </c>
      <c r="G59" s="45">
        <v>0</v>
      </c>
      <c r="H59" s="46">
        <v>0</v>
      </c>
      <c r="I59" s="46">
        <v>0</v>
      </c>
    </row>
    <row r="60" spans="1:9" ht="15" customHeight="1" x14ac:dyDescent="0.15">
      <c r="A60" s="75"/>
      <c r="B60" s="107"/>
      <c r="C60" s="47" t="s">
        <v>36</v>
      </c>
      <c r="D60" s="43" t="s">
        <v>14</v>
      </c>
      <c r="E60" s="43" t="s">
        <v>14</v>
      </c>
      <c r="F60" s="44" t="s">
        <v>37</v>
      </c>
      <c r="G60" s="45">
        <v>0</v>
      </c>
      <c r="H60" s="46">
        <v>0</v>
      </c>
      <c r="I60" s="46">
        <v>0</v>
      </c>
    </row>
    <row r="61" spans="1:9" ht="15" customHeight="1" x14ac:dyDescent="0.15">
      <c r="A61" s="75"/>
      <c r="B61" s="107"/>
      <c r="C61" s="47" t="s">
        <v>38</v>
      </c>
      <c r="D61" s="43" t="s">
        <v>14</v>
      </c>
      <c r="E61" s="43" t="s">
        <v>14</v>
      </c>
      <c r="F61" s="44" t="s">
        <v>39</v>
      </c>
      <c r="G61" s="45">
        <v>0</v>
      </c>
      <c r="H61" s="46">
        <v>0</v>
      </c>
      <c r="I61" s="46">
        <v>0</v>
      </c>
    </row>
    <row r="62" spans="1:9" ht="15" customHeight="1" x14ac:dyDescent="0.15">
      <c r="A62" s="75"/>
      <c r="B62" s="107"/>
      <c r="C62" s="47" t="s">
        <v>40</v>
      </c>
      <c r="D62" s="43" t="s">
        <v>14</v>
      </c>
      <c r="E62" s="43" t="s">
        <v>14</v>
      </c>
      <c r="F62" s="44" t="s">
        <v>41</v>
      </c>
      <c r="G62" s="45">
        <v>0</v>
      </c>
      <c r="H62" s="46">
        <v>0</v>
      </c>
      <c r="I62" s="46">
        <v>0</v>
      </c>
    </row>
    <row r="63" spans="1:9" ht="15" customHeight="1" x14ac:dyDescent="0.15">
      <c r="A63" s="75"/>
      <c r="B63" s="107"/>
      <c r="C63" s="47" t="s">
        <v>42</v>
      </c>
      <c r="D63" s="43" t="s">
        <v>14</v>
      </c>
      <c r="E63" s="43" t="s">
        <v>14</v>
      </c>
      <c r="F63" s="44" t="s">
        <v>43</v>
      </c>
      <c r="G63" s="45">
        <v>0</v>
      </c>
      <c r="H63" s="46">
        <v>0</v>
      </c>
      <c r="I63" s="46">
        <v>0</v>
      </c>
    </row>
    <row r="64" spans="1:9" ht="15" customHeight="1" x14ac:dyDescent="0.15">
      <c r="A64" s="75"/>
      <c r="B64" s="107"/>
      <c r="C64" s="47" t="s">
        <v>44</v>
      </c>
      <c r="D64" s="43" t="s">
        <v>14</v>
      </c>
      <c r="E64" s="43" t="s">
        <v>14</v>
      </c>
      <c r="F64" s="44" t="s">
        <v>45</v>
      </c>
      <c r="G64" s="45">
        <v>0</v>
      </c>
      <c r="H64" s="46">
        <v>0</v>
      </c>
      <c r="I64" s="46">
        <v>0</v>
      </c>
    </row>
    <row r="65" spans="1:9" ht="15" customHeight="1" x14ac:dyDescent="0.15">
      <c r="A65" s="75"/>
      <c r="B65" s="107"/>
      <c r="C65" s="51" t="s">
        <v>46</v>
      </c>
      <c r="D65" s="52" t="s">
        <v>14</v>
      </c>
      <c r="E65" s="52" t="s">
        <v>14</v>
      </c>
      <c r="F65" s="53" t="s">
        <v>47</v>
      </c>
      <c r="G65" s="54">
        <v>0</v>
      </c>
      <c r="H65" s="55">
        <v>903497</v>
      </c>
      <c r="I65" s="55">
        <v>903496.73</v>
      </c>
    </row>
    <row r="66" spans="1:9" ht="15" customHeight="1" x14ac:dyDescent="0.15">
      <c r="A66" s="75"/>
      <c r="B66" s="148" t="s">
        <v>166</v>
      </c>
      <c r="C66" s="149"/>
      <c r="D66" s="149"/>
      <c r="E66" s="149"/>
      <c r="F66" s="150"/>
      <c r="G66" s="56">
        <f>+SUM(G46:G65)-G58-G59-G52-G53</f>
        <v>60453516</v>
      </c>
      <c r="H66" s="56">
        <f>+SUM(H46:H65)-H58-H59-H52-H53</f>
        <v>88101668</v>
      </c>
      <c r="I66" s="57">
        <f>+SUM(I46:I65)-I58-I59-I52-I53</f>
        <v>65876767.030000016</v>
      </c>
    </row>
    <row r="67" spans="1:9" ht="15" customHeight="1" x14ac:dyDescent="0.15">
      <c r="A67" s="75"/>
      <c r="B67" s="119" t="s">
        <v>167</v>
      </c>
      <c r="C67" s="42" t="s">
        <v>13</v>
      </c>
      <c r="D67" s="43" t="s">
        <v>14</v>
      </c>
      <c r="E67" s="43" t="s">
        <v>14</v>
      </c>
      <c r="F67" s="44" t="s">
        <v>15</v>
      </c>
      <c r="G67" s="113">
        <v>0</v>
      </c>
      <c r="H67" s="114">
        <v>0</v>
      </c>
      <c r="I67" s="114">
        <v>0</v>
      </c>
    </row>
    <row r="68" spans="1:9" ht="15" customHeight="1" x14ac:dyDescent="0.15">
      <c r="A68" s="75"/>
      <c r="B68" s="107"/>
      <c r="C68" s="42" t="s">
        <v>16</v>
      </c>
      <c r="D68" s="43" t="s">
        <v>14</v>
      </c>
      <c r="E68" s="43" t="s">
        <v>14</v>
      </c>
      <c r="F68" s="44" t="s">
        <v>17</v>
      </c>
      <c r="G68" s="45">
        <v>0</v>
      </c>
      <c r="H68" s="46">
        <v>0</v>
      </c>
      <c r="I68" s="46">
        <v>0</v>
      </c>
    </row>
    <row r="69" spans="1:9" ht="15" customHeight="1" x14ac:dyDescent="0.15">
      <c r="A69" s="75"/>
      <c r="B69" s="107"/>
      <c r="C69" s="47" t="s">
        <v>18</v>
      </c>
      <c r="D69" s="43" t="s">
        <v>14</v>
      </c>
      <c r="E69" s="43" t="s">
        <v>14</v>
      </c>
      <c r="F69" s="44" t="s">
        <v>19</v>
      </c>
      <c r="G69" s="45">
        <v>0</v>
      </c>
      <c r="H69" s="46">
        <v>0</v>
      </c>
      <c r="I69" s="46">
        <v>0</v>
      </c>
    </row>
    <row r="70" spans="1:9" ht="15" customHeight="1" x14ac:dyDescent="0.15">
      <c r="A70" s="75"/>
      <c r="B70" s="107"/>
      <c r="C70" s="47" t="s">
        <v>20</v>
      </c>
      <c r="D70" s="43" t="s">
        <v>14</v>
      </c>
      <c r="E70" s="43" t="s">
        <v>14</v>
      </c>
      <c r="F70" s="44" t="s">
        <v>21</v>
      </c>
      <c r="G70" s="45">
        <v>30550</v>
      </c>
      <c r="H70" s="46">
        <v>6550</v>
      </c>
      <c r="I70" s="46">
        <v>6491.19</v>
      </c>
    </row>
    <row r="71" spans="1:9" ht="15" customHeight="1" x14ac:dyDescent="0.15">
      <c r="A71" s="75"/>
      <c r="B71" s="107"/>
      <c r="C71" s="47" t="s">
        <v>22</v>
      </c>
      <c r="D71" s="43" t="s">
        <v>14</v>
      </c>
      <c r="E71" s="43" t="s">
        <v>14</v>
      </c>
      <c r="F71" s="44" t="s">
        <v>23</v>
      </c>
      <c r="G71" s="45">
        <v>0</v>
      </c>
      <c r="H71" s="46">
        <v>0</v>
      </c>
      <c r="I71" s="46">
        <v>0</v>
      </c>
    </row>
    <row r="72" spans="1:9" ht="15" customHeight="1" x14ac:dyDescent="0.15">
      <c r="A72" s="75"/>
      <c r="B72" s="107"/>
      <c r="C72" s="47" t="s">
        <v>24</v>
      </c>
      <c r="D72" s="43" t="s">
        <v>14</v>
      </c>
      <c r="E72" s="43" t="s">
        <v>14</v>
      </c>
      <c r="F72" s="44" t="s">
        <v>25</v>
      </c>
      <c r="G72" s="45">
        <v>24600000</v>
      </c>
      <c r="H72" s="46">
        <v>35066355</v>
      </c>
      <c r="I72" s="46">
        <v>26250000</v>
      </c>
    </row>
    <row r="73" spans="1:9" ht="15" customHeight="1" x14ac:dyDescent="0.15">
      <c r="A73" s="75"/>
      <c r="B73" s="107"/>
      <c r="C73" s="47"/>
      <c r="D73" s="43"/>
      <c r="E73" s="43"/>
      <c r="F73" s="48" t="s">
        <v>26</v>
      </c>
      <c r="G73" s="45">
        <v>24600000</v>
      </c>
      <c r="H73" s="46">
        <v>35066355</v>
      </c>
      <c r="I73" s="46">
        <v>26250000</v>
      </c>
    </row>
    <row r="74" spans="1:9" ht="15" customHeight="1" x14ac:dyDescent="0.15">
      <c r="A74" s="75"/>
      <c r="B74" s="107"/>
      <c r="C74" s="47"/>
      <c r="D74" s="43"/>
      <c r="E74" s="43"/>
      <c r="F74" s="49" t="s">
        <v>27</v>
      </c>
      <c r="G74" s="45">
        <v>0</v>
      </c>
      <c r="H74" s="46">
        <v>0</v>
      </c>
      <c r="I74" s="46">
        <v>0</v>
      </c>
    </row>
    <row r="75" spans="1:9" ht="15" customHeight="1" x14ac:dyDescent="0.15">
      <c r="A75" s="75"/>
      <c r="B75" s="107"/>
      <c r="C75" s="47" t="s">
        <v>28</v>
      </c>
      <c r="D75" s="43" t="s">
        <v>14</v>
      </c>
      <c r="E75" s="43" t="s">
        <v>14</v>
      </c>
      <c r="F75" s="44" t="s">
        <v>29</v>
      </c>
      <c r="G75" s="45">
        <v>12800</v>
      </c>
      <c r="H75" s="46">
        <v>7800</v>
      </c>
      <c r="I75" s="46">
        <v>13710.530000000002</v>
      </c>
    </row>
    <row r="76" spans="1:9" ht="15" customHeight="1" x14ac:dyDescent="0.15">
      <c r="A76" s="75"/>
      <c r="B76" s="107"/>
      <c r="C76" s="47" t="s">
        <v>30</v>
      </c>
      <c r="D76" s="43" t="s">
        <v>14</v>
      </c>
      <c r="E76" s="43" t="s">
        <v>14</v>
      </c>
      <c r="F76" s="44" t="s">
        <v>31</v>
      </c>
      <c r="G76" s="45">
        <v>10000</v>
      </c>
      <c r="H76" s="46">
        <v>3000</v>
      </c>
      <c r="I76" s="46">
        <v>4405.13</v>
      </c>
    </row>
    <row r="77" spans="1:9" ht="15" customHeight="1" x14ac:dyDescent="0.15">
      <c r="A77" s="75"/>
      <c r="B77" s="107"/>
      <c r="C77" s="47" t="s">
        <v>32</v>
      </c>
      <c r="D77" s="43" t="s">
        <v>14</v>
      </c>
      <c r="E77" s="43" t="s">
        <v>14</v>
      </c>
      <c r="F77" s="44" t="s">
        <v>33</v>
      </c>
      <c r="G77" s="45">
        <v>0</v>
      </c>
      <c r="H77" s="46">
        <v>0</v>
      </c>
      <c r="I77" s="46">
        <v>0</v>
      </c>
    </row>
    <row r="78" spans="1:9" ht="15" customHeight="1" x14ac:dyDescent="0.15">
      <c r="A78" s="75"/>
      <c r="B78" s="107"/>
      <c r="C78" s="47" t="s">
        <v>34</v>
      </c>
      <c r="D78" s="43" t="s">
        <v>14</v>
      </c>
      <c r="E78" s="43" t="s">
        <v>14</v>
      </c>
      <c r="F78" s="44" t="s">
        <v>35</v>
      </c>
      <c r="G78" s="45">
        <v>0</v>
      </c>
      <c r="H78" s="46">
        <v>516226</v>
      </c>
      <c r="I78" s="46">
        <v>433997</v>
      </c>
    </row>
    <row r="79" spans="1:9" ht="15" customHeight="1" x14ac:dyDescent="0.15">
      <c r="A79" s="75"/>
      <c r="B79" s="107"/>
      <c r="C79" s="47"/>
      <c r="D79" s="43"/>
      <c r="E79" s="43"/>
      <c r="F79" s="48" t="s">
        <v>26</v>
      </c>
      <c r="G79" s="45">
        <v>0</v>
      </c>
      <c r="H79" s="46">
        <v>516226</v>
      </c>
      <c r="I79" s="46">
        <v>433997</v>
      </c>
    </row>
    <row r="80" spans="1:9" ht="15" customHeight="1" x14ac:dyDescent="0.15">
      <c r="A80" s="75"/>
      <c r="B80" s="107"/>
      <c r="C80" s="47"/>
      <c r="D80" s="43"/>
      <c r="E80" s="43"/>
      <c r="F80" s="49" t="s">
        <v>27</v>
      </c>
      <c r="G80" s="45">
        <v>0</v>
      </c>
      <c r="H80" s="46">
        <v>0</v>
      </c>
      <c r="I80" s="46">
        <v>0</v>
      </c>
    </row>
    <row r="81" spans="1:9" ht="15" customHeight="1" x14ac:dyDescent="0.15">
      <c r="A81" s="75"/>
      <c r="B81" s="107"/>
      <c r="C81" s="47" t="s">
        <v>36</v>
      </c>
      <c r="D81" s="43" t="s">
        <v>14</v>
      </c>
      <c r="E81" s="43" t="s">
        <v>14</v>
      </c>
      <c r="F81" s="44" t="s">
        <v>37</v>
      </c>
      <c r="G81" s="45">
        <v>0</v>
      </c>
      <c r="H81" s="46">
        <v>0</v>
      </c>
      <c r="I81" s="46">
        <v>0</v>
      </c>
    </row>
    <row r="82" spans="1:9" ht="15" customHeight="1" x14ac:dyDescent="0.15">
      <c r="A82" s="75"/>
      <c r="B82" s="107"/>
      <c r="C82" s="47" t="s">
        <v>38</v>
      </c>
      <c r="D82" s="43" t="s">
        <v>14</v>
      </c>
      <c r="E82" s="43" t="s">
        <v>14</v>
      </c>
      <c r="F82" s="44" t="s">
        <v>39</v>
      </c>
      <c r="G82" s="45">
        <v>0</v>
      </c>
      <c r="H82" s="46">
        <v>0</v>
      </c>
      <c r="I82" s="46">
        <v>0</v>
      </c>
    </row>
    <row r="83" spans="1:9" ht="15" customHeight="1" x14ac:dyDescent="0.15">
      <c r="A83" s="75"/>
      <c r="B83" s="107"/>
      <c r="C83" s="47" t="s">
        <v>40</v>
      </c>
      <c r="D83" s="43" t="s">
        <v>14</v>
      </c>
      <c r="E83" s="43" t="s">
        <v>14</v>
      </c>
      <c r="F83" s="44" t="s">
        <v>41</v>
      </c>
      <c r="G83" s="45">
        <v>0</v>
      </c>
      <c r="H83" s="46">
        <v>0</v>
      </c>
      <c r="I83" s="46">
        <v>0</v>
      </c>
    </row>
    <row r="84" spans="1:9" ht="15" customHeight="1" x14ac:dyDescent="0.15">
      <c r="A84" s="75"/>
      <c r="B84" s="107"/>
      <c r="C84" s="47" t="s">
        <v>42</v>
      </c>
      <c r="D84" s="43" t="s">
        <v>14</v>
      </c>
      <c r="E84" s="43" t="s">
        <v>14</v>
      </c>
      <c r="F84" s="44" t="s">
        <v>43</v>
      </c>
      <c r="G84" s="45">
        <v>0</v>
      </c>
      <c r="H84" s="46">
        <v>0</v>
      </c>
      <c r="I84" s="46">
        <v>0</v>
      </c>
    </row>
    <row r="85" spans="1:9" ht="15" customHeight="1" x14ac:dyDescent="0.15">
      <c r="A85" s="75"/>
      <c r="B85" s="107"/>
      <c r="C85" s="47" t="s">
        <v>44</v>
      </c>
      <c r="D85" s="43" t="s">
        <v>14</v>
      </c>
      <c r="E85" s="43" t="s">
        <v>14</v>
      </c>
      <c r="F85" s="44" t="s">
        <v>45</v>
      </c>
      <c r="G85" s="45">
        <v>0</v>
      </c>
      <c r="H85" s="46">
        <v>0</v>
      </c>
      <c r="I85" s="46">
        <v>0</v>
      </c>
    </row>
    <row r="86" spans="1:9" ht="15" customHeight="1" x14ac:dyDescent="0.15">
      <c r="A86" s="75"/>
      <c r="B86" s="107"/>
      <c r="C86" s="51" t="s">
        <v>46</v>
      </c>
      <c r="D86" s="52" t="s">
        <v>14</v>
      </c>
      <c r="E86" s="52" t="s">
        <v>14</v>
      </c>
      <c r="F86" s="53" t="s">
        <v>47</v>
      </c>
      <c r="G86" s="54">
        <v>0</v>
      </c>
      <c r="H86" s="55">
        <v>873049</v>
      </c>
      <c r="I86" s="55">
        <v>873049.2</v>
      </c>
    </row>
    <row r="87" spans="1:9" ht="15" customHeight="1" x14ac:dyDescent="0.15">
      <c r="A87" s="75"/>
      <c r="B87" s="148" t="s">
        <v>168</v>
      </c>
      <c r="C87" s="149"/>
      <c r="D87" s="149"/>
      <c r="E87" s="149"/>
      <c r="F87" s="150"/>
      <c r="G87" s="56">
        <f>+SUM(G67:G86)-G79-G80-G73-G74</f>
        <v>24653350</v>
      </c>
      <c r="H87" s="56">
        <f>+SUM(H67:H86)-H79-H80-H73-H74</f>
        <v>36472980</v>
      </c>
      <c r="I87" s="57">
        <f>+SUM(I67:I86)-I79-I80-I73-I74</f>
        <v>27581653.050000004</v>
      </c>
    </row>
    <row r="88" spans="1:9" ht="15" customHeight="1" x14ac:dyDescent="0.15">
      <c r="A88" s="75"/>
      <c r="B88" s="119" t="s">
        <v>169</v>
      </c>
      <c r="C88" s="42" t="s">
        <v>13</v>
      </c>
      <c r="D88" s="43" t="s">
        <v>14</v>
      </c>
      <c r="E88" s="43" t="s">
        <v>14</v>
      </c>
      <c r="F88" s="44" t="s">
        <v>15</v>
      </c>
      <c r="G88" s="113">
        <v>0</v>
      </c>
      <c r="H88" s="114">
        <v>0</v>
      </c>
      <c r="I88" s="114">
        <v>0</v>
      </c>
    </row>
    <row r="89" spans="1:9" ht="15" customHeight="1" x14ac:dyDescent="0.15">
      <c r="A89" s="75"/>
      <c r="B89" s="107"/>
      <c r="C89" s="42" t="s">
        <v>16</v>
      </c>
      <c r="D89" s="43" t="s">
        <v>14</v>
      </c>
      <c r="E89" s="43" t="s">
        <v>14</v>
      </c>
      <c r="F89" s="44" t="s">
        <v>17</v>
      </c>
      <c r="G89" s="45">
        <v>0</v>
      </c>
      <c r="H89" s="46">
        <v>0</v>
      </c>
      <c r="I89" s="46">
        <v>0</v>
      </c>
    </row>
    <row r="90" spans="1:9" ht="15" customHeight="1" x14ac:dyDescent="0.15">
      <c r="A90" s="75"/>
      <c r="B90" s="107"/>
      <c r="C90" s="47" t="s">
        <v>18</v>
      </c>
      <c r="D90" s="43" t="s">
        <v>14</v>
      </c>
      <c r="E90" s="43" t="s">
        <v>14</v>
      </c>
      <c r="F90" s="44" t="s">
        <v>19</v>
      </c>
      <c r="G90" s="45">
        <v>0</v>
      </c>
      <c r="H90" s="46">
        <v>0</v>
      </c>
      <c r="I90" s="46">
        <v>0</v>
      </c>
    </row>
    <row r="91" spans="1:9" ht="15" customHeight="1" x14ac:dyDescent="0.15">
      <c r="A91" s="75"/>
      <c r="B91" s="107"/>
      <c r="C91" s="47" t="s">
        <v>20</v>
      </c>
      <c r="D91" s="43" t="s">
        <v>14</v>
      </c>
      <c r="E91" s="43" t="s">
        <v>14</v>
      </c>
      <c r="F91" s="44" t="s">
        <v>21</v>
      </c>
      <c r="G91" s="45">
        <v>9150</v>
      </c>
      <c r="H91" s="46">
        <v>9150</v>
      </c>
      <c r="I91" s="46">
        <v>930</v>
      </c>
    </row>
    <row r="92" spans="1:9" ht="15" customHeight="1" x14ac:dyDescent="0.15">
      <c r="A92" s="75"/>
      <c r="B92" s="107"/>
      <c r="C92" s="47" t="s">
        <v>22</v>
      </c>
      <c r="D92" s="43" t="s">
        <v>14</v>
      </c>
      <c r="E92" s="43" t="s">
        <v>14</v>
      </c>
      <c r="F92" s="44" t="s">
        <v>23</v>
      </c>
      <c r="G92" s="45">
        <v>0</v>
      </c>
      <c r="H92" s="46">
        <v>0</v>
      </c>
      <c r="I92" s="46">
        <v>0</v>
      </c>
    </row>
    <row r="93" spans="1:9" ht="15" customHeight="1" x14ac:dyDescent="0.15">
      <c r="A93" s="75"/>
      <c r="B93" s="107"/>
      <c r="C93" s="47" t="s">
        <v>24</v>
      </c>
      <c r="D93" s="43" t="s">
        <v>14</v>
      </c>
      <c r="E93" s="43" t="s">
        <v>14</v>
      </c>
      <c r="F93" s="44" t="s">
        <v>25</v>
      </c>
      <c r="G93" s="45">
        <v>4200000</v>
      </c>
      <c r="H93" s="46">
        <v>4678030</v>
      </c>
      <c r="I93" s="46">
        <v>4210000</v>
      </c>
    </row>
    <row r="94" spans="1:9" ht="15" customHeight="1" x14ac:dyDescent="0.15">
      <c r="A94" s="75"/>
      <c r="B94" s="107"/>
      <c r="C94" s="47"/>
      <c r="D94" s="43"/>
      <c r="E94" s="43"/>
      <c r="F94" s="48" t="s">
        <v>26</v>
      </c>
      <c r="G94" s="45">
        <v>4200000</v>
      </c>
      <c r="H94" s="46">
        <v>4678030</v>
      </c>
      <c r="I94" s="46">
        <v>4210000</v>
      </c>
    </row>
    <row r="95" spans="1:9" ht="15" customHeight="1" x14ac:dyDescent="0.15">
      <c r="A95" s="75"/>
      <c r="B95" s="107"/>
      <c r="C95" s="47"/>
      <c r="D95" s="43"/>
      <c r="E95" s="43"/>
      <c r="F95" s="49" t="s">
        <v>27</v>
      </c>
      <c r="G95" s="45">
        <v>0</v>
      </c>
      <c r="H95" s="46">
        <v>0</v>
      </c>
      <c r="I95" s="46">
        <v>0</v>
      </c>
    </row>
    <row r="96" spans="1:9" ht="15" customHeight="1" x14ac:dyDescent="0.15">
      <c r="A96" s="75"/>
      <c r="B96" s="107"/>
      <c r="C96" s="47" t="s">
        <v>28</v>
      </c>
      <c r="D96" s="43" t="s">
        <v>14</v>
      </c>
      <c r="E96" s="43" t="s">
        <v>14</v>
      </c>
      <c r="F96" s="44" t="s">
        <v>29</v>
      </c>
      <c r="G96" s="45">
        <v>21150</v>
      </c>
      <c r="H96" s="46">
        <v>21150</v>
      </c>
      <c r="I96" s="46">
        <v>6805.04</v>
      </c>
    </row>
    <row r="97" spans="1:9" ht="15" customHeight="1" x14ac:dyDescent="0.15">
      <c r="A97" s="75"/>
      <c r="B97" s="107"/>
      <c r="C97" s="47" t="s">
        <v>30</v>
      </c>
      <c r="D97" s="43" t="s">
        <v>14</v>
      </c>
      <c r="E97" s="43" t="s">
        <v>14</v>
      </c>
      <c r="F97" s="44" t="s">
        <v>31</v>
      </c>
      <c r="G97" s="45">
        <v>0</v>
      </c>
      <c r="H97" s="46">
        <v>0</v>
      </c>
      <c r="I97" s="46">
        <v>0</v>
      </c>
    </row>
    <row r="98" spans="1:9" ht="15" customHeight="1" x14ac:dyDescent="0.15">
      <c r="A98" s="75"/>
      <c r="B98" s="107"/>
      <c r="C98" s="47" t="s">
        <v>32</v>
      </c>
      <c r="D98" s="43" t="s">
        <v>14</v>
      </c>
      <c r="E98" s="43" t="s">
        <v>14</v>
      </c>
      <c r="F98" s="44" t="s">
        <v>33</v>
      </c>
      <c r="G98" s="45">
        <v>0</v>
      </c>
      <c r="H98" s="46">
        <v>0</v>
      </c>
      <c r="I98" s="46">
        <v>0</v>
      </c>
    </row>
    <row r="99" spans="1:9" ht="15" customHeight="1" x14ac:dyDescent="0.15">
      <c r="A99" s="75"/>
      <c r="B99" s="107"/>
      <c r="C99" s="47" t="s">
        <v>34</v>
      </c>
      <c r="D99" s="43" t="s">
        <v>14</v>
      </c>
      <c r="E99" s="43" t="s">
        <v>14</v>
      </c>
      <c r="F99" s="44" t="s">
        <v>35</v>
      </c>
      <c r="G99" s="45">
        <v>0</v>
      </c>
      <c r="H99" s="46">
        <v>5660</v>
      </c>
      <c r="I99" s="46">
        <v>20440</v>
      </c>
    </row>
    <row r="100" spans="1:9" ht="15" customHeight="1" x14ac:dyDescent="0.15">
      <c r="A100" s="75"/>
      <c r="B100" s="107"/>
      <c r="C100" s="47"/>
      <c r="D100" s="43"/>
      <c r="E100" s="43"/>
      <c r="F100" s="48" t="s">
        <v>26</v>
      </c>
      <c r="G100" s="45">
        <v>0</v>
      </c>
      <c r="H100" s="46">
        <v>5660</v>
      </c>
      <c r="I100" s="46">
        <v>20440</v>
      </c>
    </row>
    <row r="101" spans="1:9" ht="15" customHeight="1" x14ac:dyDescent="0.15">
      <c r="A101" s="75"/>
      <c r="B101" s="107"/>
      <c r="C101" s="47"/>
      <c r="D101" s="43"/>
      <c r="E101" s="43"/>
      <c r="F101" s="49" t="s">
        <v>27</v>
      </c>
      <c r="G101" s="45">
        <v>0</v>
      </c>
      <c r="H101" s="46">
        <v>0</v>
      </c>
      <c r="I101" s="46">
        <v>0</v>
      </c>
    </row>
    <row r="102" spans="1:9" ht="15" customHeight="1" x14ac:dyDescent="0.15">
      <c r="A102" s="75"/>
      <c r="B102" s="107"/>
      <c r="C102" s="47" t="s">
        <v>36</v>
      </c>
      <c r="D102" s="43" t="s">
        <v>14</v>
      </c>
      <c r="E102" s="43" t="s">
        <v>14</v>
      </c>
      <c r="F102" s="44" t="s">
        <v>37</v>
      </c>
      <c r="G102" s="45">
        <v>0</v>
      </c>
      <c r="H102" s="46">
        <v>0</v>
      </c>
      <c r="I102" s="46">
        <v>0</v>
      </c>
    </row>
    <row r="103" spans="1:9" ht="15" customHeight="1" x14ac:dyDescent="0.15">
      <c r="A103" s="75"/>
      <c r="B103" s="107"/>
      <c r="C103" s="47" t="s">
        <v>38</v>
      </c>
      <c r="D103" s="43" t="s">
        <v>14</v>
      </c>
      <c r="E103" s="43" t="s">
        <v>14</v>
      </c>
      <c r="F103" s="44" t="s">
        <v>39</v>
      </c>
      <c r="G103" s="45">
        <v>0</v>
      </c>
      <c r="H103" s="46">
        <v>0</v>
      </c>
      <c r="I103" s="46">
        <v>0</v>
      </c>
    </row>
    <row r="104" spans="1:9" ht="15" customHeight="1" x14ac:dyDescent="0.15">
      <c r="A104" s="75"/>
      <c r="B104" s="107"/>
      <c r="C104" s="47" t="s">
        <v>40</v>
      </c>
      <c r="D104" s="43" t="s">
        <v>14</v>
      </c>
      <c r="E104" s="43" t="s">
        <v>14</v>
      </c>
      <c r="F104" s="44" t="s">
        <v>41</v>
      </c>
      <c r="G104" s="45">
        <v>0</v>
      </c>
      <c r="H104" s="46">
        <v>0</v>
      </c>
      <c r="I104" s="46">
        <v>0</v>
      </c>
    </row>
    <row r="105" spans="1:9" ht="15" customHeight="1" x14ac:dyDescent="0.15">
      <c r="A105" s="75"/>
      <c r="B105" s="107"/>
      <c r="C105" s="47" t="s">
        <v>42</v>
      </c>
      <c r="D105" s="43" t="s">
        <v>14</v>
      </c>
      <c r="E105" s="43" t="s">
        <v>14</v>
      </c>
      <c r="F105" s="44" t="s">
        <v>43</v>
      </c>
      <c r="G105" s="45">
        <v>0</v>
      </c>
      <c r="H105" s="46">
        <v>0</v>
      </c>
      <c r="I105" s="46">
        <v>0</v>
      </c>
    </row>
    <row r="106" spans="1:9" ht="15" customHeight="1" x14ac:dyDescent="0.15">
      <c r="A106" s="75"/>
      <c r="B106" s="107"/>
      <c r="C106" s="47" t="s">
        <v>44</v>
      </c>
      <c r="D106" s="43" t="s">
        <v>14</v>
      </c>
      <c r="E106" s="43" t="s">
        <v>14</v>
      </c>
      <c r="F106" s="44" t="s">
        <v>45</v>
      </c>
      <c r="G106" s="45">
        <v>0</v>
      </c>
      <c r="H106" s="46">
        <v>0</v>
      </c>
      <c r="I106" s="46">
        <v>0</v>
      </c>
    </row>
    <row r="107" spans="1:9" ht="15" customHeight="1" x14ac:dyDescent="0.15">
      <c r="A107" s="75"/>
      <c r="B107" s="107"/>
      <c r="C107" s="51" t="s">
        <v>46</v>
      </c>
      <c r="D107" s="52" t="s">
        <v>14</v>
      </c>
      <c r="E107" s="52" t="s">
        <v>14</v>
      </c>
      <c r="F107" s="53" t="s">
        <v>47</v>
      </c>
      <c r="G107" s="54">
        <v>0</v>
      </c>
      <c r="H107" s="55">
        <v>440754</v>
      </c>
      <c r="I107" s="55">
        <v>440753.62</v>
      </c>
    </row>
    <row r="108" spans="1:9" ht="15" customHeight="1" x14ac:dyDescent="0.15">
      <c r="A108" s="75"/>
      <c r="B108" s="148" t="s">
        <v>170</v>
      </c>
      <c r="C108" s="149"/>
      <c r="D108" s="149"/>
      <c r="E108" s="149"/>
      <c r="F108" s="150"/>
      <c r="G108" s="56">
        <f>+SUM(G88:G107)-G100-G101-G94-G95</f>
        <v>4230300</v>
      </c>
      <c r="H108" s="56">
        <f>+SUM(H88:H107)-H100-H101-H94-H95</f>
        <v>5154744</v>
      </c>
      <c r="I108" s="57">
        <f>+SUM(I88:I107)-I100-I101-I94-I95</f>
        <v>4678928.6599999983</v>
      </c>
    </row>
    <row r="109" spans="1:9" ht="15" customHeight="1" x14ac:dyDescent="0.15">
      <c r="A109" s="75"/>
      <c r="B109" s="119" t="s">
        <v>171</v>
      </c>
      <c r="C109" s="42" t="s">
        <v>13</v>
      </c>
      <c r="D109" s="43" t="s">
        <v>14</v>
      </c>
      <c r="E109" s="43" t="s">
        <v>14</v>
      </c>
      <c r="F109" s="44" t="s">
        <v>15</v>
      </c>
      <c r="G109" s="113">
        <v>0</v>
      </c>
      <c r="H109" s="114">
        <v>0</v>
      </c>
      <c r="I109" s="114">
        <v>0</v>
      </c>
    </row>
    <row r="110" spans="1:9" ht="15" customHeight="1" x14ac:dyDescent="0.15">
      <c r="A110" s="75"/>
      <c r="B110" s="107"/>
      <c r="C110" s="42" t="s">
        <v>16</v>
      </c>
      <c r="D110" s="43" t="s">
        <v>14</v>
      </c>
      <c r="E110" s="43" t="s">
        <v>14</v>
      </c>
      <c r="F110" s="44" t="s">
        <v>17</v>
      </c>
      <c r="G110" s="45">
        <v>0</v>
      </c>
      <c r="H110" s="46">
        <v>0</v>
      </c>
      <c r="I110" s="46">
        <v>0</v>
      </c>
    </row>
    <row r="111" spans="1:9" ht="15" customHeight="1" x14ac:dyDescent="0.15">
      <c r="A111" s="75"/>
      <c r="B111" s="107"/>
      <c r="C111" s="47" t="s">
        <v>18</v>
      </c>
      <c r="D111" s="43" t="s">
        <v>14</v>
      </c>
      <c r="E111" s="43" t="s">
        <v>14</v>
      </c>
      <c r="F111" s="44" t="s">
        <v>19</v>
      </c>
      <c r="G111" s="45">
        <v>0</v>
      </c>
      <c r="H111" s="46">
        <v>0</v>
      </c>
      <c r="I111" s="46">
        <v>0</v>
      </c>
    </row>
    <row r="112" spans="1:9" ht="15" customHeight="1" x14ac:dyDescent="0.15">
      <c r="A112" s="75"/>
      <c r="B112" s="107"/>
      <c r="C112" s="47" t="s">
        <v>20</v>
      </c>
      <c r="D112" s="43" t="s">
        <v>14</v>
      </c>
      <c r="E112" s="43" t="s">
        <v>14</v>
      </c>
      <c r="F112" s="44" t="s">
        <v>21</v>
      </c>
      <c r="G112" s="45">
        <v>22000</v>
      </c>
      <c r="H112" s="46">
        <v>22000</v>
      </c>
      <c r="I112" s="46">
        <v>523</v>
      </c>
    </row>
    <row r="113" spans="1:9" ht="15" customHeight="1" x14ac:dyDescent="0.15">
      <c r="A113" s="75"/>
      <c r="B113" s="107"/>
      <c r="C113" s="47" t="s">
        <v>22</v>
      </c>
      <c r="D113" s="43" t="s">
        <v>14</v>
      </c>
      <c r="E113" s="43" t="s">
        <v>14</v>
      </c>
      <c r="F113" s="44" t="s">
        <v>23</v>
      </c>
      <c r="G113" s="45">
        <v>0</v>
      </c>
      <c r="H113" s="46">
        <v>0</v>
      </c>
      <c r="I113" s="46">
        <v>0</v>
      </c>
    </row>
    <row r="114" spans="1:9" ht="15" customHeight="1" x14ac:dyDescent="0.15">
      <c r="A114" s="75"/>
      <c r="B114" s="107"/>
      <c r="C114" s="47" t="s">
        <v>24</v>
      </c>
      <c r="D114" s="43" t="s">
        <v>14</v>
      </c>
      <c r="E114" s="43" t="s">
        <v>14</v>
      </c>
      <c r="F114" s="44" t="s">
        <v>25</v>
      </c>
      <c r="G114" s="45">
        <v>7850000</v>
      </c>
      <c r="H114" s="46">
        <v>9067900</v>
      </c>
      <c r="I114" s="46">
        <v>7860000</v>
      </c>
    </row>
    <row r="115" spans="1:9" ht="15" customHeight="1" x14ac:dyDescent="0.15">
      <c r="A115" s="75"/>
      <c r="B115" s="107"/>
      <c r="C115" s="47"/>
      <c r="D115" s="43"/>
      <c r="E115" s="43"/>
      <c r="F115" s="48" t="s">
        <v>26</v>
      </c>
      <c r="G115" s="45">
        <v>7850000</v>
      </c>
      <c r="H115" s="46">
        <v>9067900</v>
      </c>
      <c r="I115" s="46">
        <v>7860000</v>
      </c>
    </row>
    <row r="116" spans="1:9" ht="15" customHeight="1" x14ac:dyDescent="0.15">
      <c r="A116" s="75"/>
      <c r="B116" s="107"/>
      <c r="C116" s="47"/>
      <c r="D116" s="43"/>
      <c r="E116" s="43"/>
      <c r="F116" s="49" t="s">
        <v>27</v>
      </c>
      <c r="G116" s="45">
        <v>0</v>
      </c>
      <c r="H116" s="46">
        <v>0</v>
      </c>
      <c r="I116" s="46">
        <v>0</v>
      </c>
    </row>
    <row r="117" spans="1:9" ht="15" customHeight="1" x14ac:dyDescent="0.15">
      <c r="A117" s="75"/>
      <c r="B117" s="107"/>
      <c r="C117" s="47" t="s">
        <v>28</v>
      </c>
      <c r="D117" s="43" t="s">
        <v>14</v>
      </c>
      <c r="E117" s="43" t="s">
        <v>14</v>
      </c>
      <c r="F117" s="44" t="s">
        <v>29</v>
      </c>
      <c r="G117" s="45">
        <v>5500</v>
      </c>
      <c r="H117" s="46">
        <v>5000</v>
      </c>
      <c r="I117" s="46">
        <v>6310.3</v>
      </c>
    </row>
    <row r="118" spans="1:9" ht="15" customHeight="1" x14ac:dyDescent="0.15">
      <c r="A118" s="75"/>
      <c r="B118" s="107"/>
      <c r="C118" s="47" t="s">
        <v>30</v>
      </c>
      <c r="D118" s="43" t="s">
        <v>14</v>
      </c>
      <c r="E118" s="43" t="s">
        <v>14</v>
      </c>
      <c r="F118" s="44" t="s">
        <v>31</v>
      </c>
      <c r="G118" s="45">
        <v>0</v>
      </c>
      <c r="H118" s="46">
        <v>0</v>
      </c>
      <c r="I118" s="46">
        <v>0</v>
      </c>
    </row>
    <row r="119" spans="1:9" ht="15" customHeight="1" x14ac:dyDescent="0.15">
      <c r="A119" s="75"/>
      <c r="B119" s="107"/>
      <c r="C119" s="47" t="s">
        <v>32</v>
      </c>
      <c r="D119" s="43" t="s">
        <v>14</v>
      </c>
      <c r="E119" s="43" t="s">
        <v>14</v>
      </c>
      <c r="F119" s="44" t="s">
        <v>33</v>
      </c>
      <c r="G119" s="45">
        <v>0</v>
      </c>
      <c r="H119" s="46">
        <v>0</v>
      </c>
      <c r="I119" s="46">
        <v>0</v>
      </c>
    </row>
    <row r="120" spans="1:9" ht="15" customHeight="1" x14ac:dyDescent="0.15">
      <c r="A120" s="75"/>
      <c r="B120" s="107"/>
      <c r="C120" s="47" t="s">
        <v>34</v>
      </c>
      <c r="D120" s="43" t="s">
        <v>14</v>
      </c>
      <c r="E120" s="43" t="s">
        <v>14</v>
      </c>
      <c r="F120" s="44" t="s">
        <v>35</v>
      </c>
      <c r="G120" s="45">
        <v>0</v>
      </c>
      <c r="H120" s="46">
        <v>599395</v>
      </c>
      <c r="I120" s="46">
        <v>355495</v>
      </c>
    </row>
    <row r="121" spans="1:9" ht="15" customHeight="1" x14ac:dyDescent="0.15">
      <c r="A121" s="75"/>
      <c r="B121" s="107"/>
      <c r="C121" s="47"/>
      <c r="D121" s="43"/>
      <c r="E121" s="43"/>
      <c r="F121" s="48" t="s">
        <v>26</v>
      </c>
      <c r="G121" s="45">
        <v>0</v>
      </c>
      <c r="H121" s="46">
        <v>599395</v>
      </c>
      <c r="I121" s="46">
        <v>355495</v>
      </c>
    </row>
    <row r="122" spans="1:9" ht="15" customHeight="1" x14ac:dyDescent="0.15">
      <c r="A122" s="75"/>
      <c r="B122" s="107"/>
      <c r="C122" s="47"/>
      <c r="D122" s="43"/>
      <c r="E122" s="43"/>
      <c r="F122" s="49" t="s">
        <v>27</v>
      </c>
      <c r="G122" s="45">
        <v>0</v>
      </c>
      <c r="H122" s="46">
        <v>0</v>
      </c>
      <c r="I122" s="46">
        <v>0</v>
      </c>
    </row>
    <row r="123" spans="1:9" ht="15" customHeight="1" x14ac:dyDescent="0.15">
      <c r="A123" s="75"/>
      <c r="B123" s="107"/>
      <c r="C123" s="47" t="s">
        <v>36</v>
      </c>
      <c r="D123" s="43" t="s">
        <v>14</v>
      </c>
      <c r="E123" s="43" t="s">
        <v>14</v>
      </c>
      <c r="F123" s="44" t="s">
        <v>37</v>
      </c>
      <c r="G123" s="45">
        <v>0</v>
      </c>
      <c r="H123" s="46">
        <v>0</v>
      </c>
      <c r="I123" s="46">
        <v>0</v>
      </c>
    </row>
    <row r="124" spans="1:9" ht="15" customHeight="1" x14ac:dyDescent="0.15">
      <c r="A124" s="75"/>
      <c r="B124" s="107"/>
      <c r="C124" s="47" t="s">
        <v>38</v>
      </c>
      <c r="D124" s="43" t="s">
        <v>14</v>
      </c>
      <c r="E124" s="43" t="s">
        <v>14</v>
      </c>
      <c r="F124" s="44" t="s">
        <v>39</v>
      </c>
      <c r="G124" s="45">
        <v>0</v>
      </c>
      <c r="H124" s="46">
        <v>0</v>
      </c>
      <c r="I124" s="46">
        <v>0</v>
      </c>
    </row>
    <row r="125" spans="1:9" ht="15" customHeight="1" x14ac:dyDescent="0.15">
      <c r="A125" s="75"/>
      <c r="B125" s="107"/>
      <c r="C125" s="47" t="s">
        <v>40</v>
      </c>
      <c r="D125" s="43" t="s">
        <v>14</v>
      </c>
      <c r="E125" s="43" t="s">
        <v>14</v>
      </c>
      <c r="F125" s="44" t="s">
        <v>41</v>
      </c>
      <c r="G125" s="45">
        <v>0</v>
      </c>
      <c r="H125" s="46">
        <v>0</v>
      </c>
      <c r="I125" s="46">
        <v>0</v>
      </c>
    </row>
    <row r="126" spans="1:9" ht="15" customHeight="1" x14ac:dyDescent="0.15">
      <c r="A126" s="75"/>
      <c r="B126" s="107"/>
      <c r="C126" s="47" t="s">
        <v>42</v>
      </c>
      <c r="D126" s="43" t="s">
        <v>14</v>
      </c>
      <c r="E126" s="43" t="s">
        <v>14</v>
      </c>
      <c r="F126" s="44" t="s">
        <v>43</v>
      </c>
      <c r="G126" s="45">
        <v>0</v>
      </c>
      <c r="H126" s="46">
        <v>0</v>
      </c>
      <c r="I126" s="46">
        <v>0</v>
      </c>
    </row>
    <row r="127" spans="1:9" ht="15" customHeight="1" x14ac:dyDescent="0.15">
      <c r="A127" s="75"/>
      <c r="B127" s="107"/>
      <c r="C127" s="47" t="s">
        <v>44</v>
      </c>
      <c r="D127" s="43" t="s">
        <v>14</v>
      </c>
      <c r="E127" s="43" t="s">
        <v>14</v>
      </c>
      <c r="F127" s="44" t="s">
        <v>45</v>
      </c>
      <c r="G127" s="45">
        <v>0</v>
      </c>
      <c r="H127" s="46">
        <v>0</v>
      </c>
      <c r="I127" s="46">
        <v>0</v>
      </c>
    </row>
    <row r="128" spans="1:9" ht="15" customHeight="1" x14ac:dyDescent="0.15">
      <c r="A128" s="75"/>
      <c r="B128" s="107"/>
      <c r="C128" s="51" t="s">
        <v>46</v>
      </c>
      <c r="D128" s="52" t="s">
        <v>14</v>
      </c>
      <c r="E128" s="52" t="s">
        <v>14</v>
      </c>
      <c r="F128" s="53" t="s">
        <v>47</v>
      </c>
      <c r="G128" s="54">
        <v>0</v>
      </c>
      <c r="H128" s="55">
        <v>387201</v>
      </c>
      <c r="I128" s="55">
        <v>387200.54</v>
      </c>
    </row>
    <row r="129" spans="1:9" ht="15" customHeight="1" x14ac:dyDescent="0.15">
      <c r="A129" s="75"/>
      <c r="B129" s="148" t="s">
        <v>172</v>
      </c>
      <c r="C129" s="149"/>
      <c r="D129" s="149"/>
      <c r="E129" s="149"/>
      <c r="F129" s="150"/>
      <c r="G129" s="56">
        <f>+SUM(G109:G128)-G121-G122-G115-G116</f>
        <v>7877500</v>
      </c>
      <c r="H129" s="56">
        <f>+SUM(H109:H128)-H121-H122-H115-H116</f>
        <v>10081496</v>
      </c>
      <c r="I129" s="57">
        <f>+SUM(I109:I128)-I121-I122-I115-I116</f>
        <v>8609528.8399999999</v>
      </c>
    </row>
    <row r="130" spans="1:9" ht="15" customHeight="1" x14ac:dyDescent="0.15">
      <c r="A130" s="75"/>
      <c r="B130" s="119" t="s">
        <v>173</v>
      </c>
      <c r="C130" s="42" t="s">
        <v>13</v>
      </c>
      <c r="D130" s="43" t="s">
        <v>14</v>
      </c>
      <c r="E130" s="43" t="s">
        <v>14</v>
      </c>
      <c r="F130" s="44" t="s">
        <v>15</v>
      </c>
      <c r="G130" s="113">
        <v>0</v>
      </c>
      <c r="H130" s="114">
        <v>0</v>
      </c>
      <c r="I130" s="114">
        <v>0</v>
      </c>
    </row>
    <row r="131" spans="1:9" ht="15" customHeight="1" x14ac:dyDescent="0.15">
      <c r="A131" s="75"/>
      <c r="B131" s="107"/>
      <c r="C131" s="42" t="s">
        <v>16</v>
      </c>
      <c r="D131" s="43" t="s">
        <v>14</v>
      </c>
      <c r="E131" s="43" t="s">
        <v>14</v>
      </c>
      <c r="F131" s="44" t="s">
        <v>17</v>
      </c>
      <c r="G131" s="45">
        <v>0</v>
      </c>
      <c r="H131" s="46">
        <v>0</v>
      </c>
      <c r="I131" s="46">
        <v>0</v>
      </c>
    </row>
    <row r="132" spans="1:9" ht="15" customHeight="1" x14ac:dyDescent="0.15">
      <c r="A132" s="75"/>
      <c r="B132" s="107"/>
      <c r="C132" s="47" t="s">
        <v>18</v>
      </c>
      <c r="D132" s="43" t="s">
        <v>14</v>
      </c>
      <c r="E132" s="43" t="s">
        <v>14</v>
      </c>
      <c r="F132" s="44" t="s">
        <v>19</v>
      </c>
      <c r="G132" s="45">
        <v>0</v>
      </c>
      <c r="H132" s="46">
        <v>0</v>
      </c>
      <c r="I132" s="46">
        <v>0</v>
      </c>
    </row>
    <row r="133" spans="1:9" ht="15" customHeight="1" x14ac:dyDescent="0.15">
      <c r="A133" s="75"/>
      <c r="B133" s="107"/>
      <c r="C133" s="47" t="s">
        <v>20</v>
      </c>
      <c r="D133" s="43" t="s">
        <v>14</v>
      </c>
      <c r="E133" s="43" t="s">
        <v>14</v>
      </c>
      <c r="F133" s="44" t="s">
        <v>21</v>
      </c>
      <c r="G133" s="45">
        <v>43000</v>
      </c>
      <c r="H133" s="46">
        <v>4600</v>
      </c>
      <c r="I133" s="46">
        <v>1540.75</v>
      </c>
    </row>
    <row r="134" spans="1:9" ht="15" customHeight="1" x14ac:dyDescent="0.15">
      <c r="A134" s="75"/>
      <c r="B134" s="107"/>
      <c r="C134" s="47" t="s">
        <v>22</v>
      </c>
      <c r="D134" s="43" t="s">
        <v>14</v>
      </c>
      <c r="E134" s="43" t="s">
        <v>14</v>
      </c>
      <c r="F134" s="44" t="s">
        <v>23</v>
      </c>
      <c r="G134" s="45">
        <v>0</v>
      </c>
      <c r="H134" s="46">
        <v>0</v>
      </c>
      <c r="I134" s="46">
        <v>0</v>
      </c>
    </row>
    <row r="135" spans="1:9" ht="15" customHeight="1" x14ac:dyDescent="0.15">
      <c r="A135" s="75"/>
      <c r="B135" s="107"/>
      <c r="C135" s="47" t="s">
        <v>24</v>
      </c>
      <c r="D135" s="43" t="s">
        <v>14</v>
      </c>
      <c r="E135" s="43" t="s">
        <v>14</v>
      </c>
      <c r="F135" s="44" t="s">
        <v>25</v>
      </c>
      <c r="G135" s="45">
        <v>13250000</v>
      </c>
      <c r="H135" s="46">
        <v>18018698</v>
      </c>
      <c r="I135" s="46">
        <v>14350000</v>
      </c>
    </row>
    <row r="136" spans="1:9" ht="15" customHeight="1" x14ac:dyDescent="0.15">
      <c r="A136" s="75"/>
      <c r="B136" s="107"/>
      <c r="C136" s="47"/>
      <c r="D136" s="43"/>
      <c r="E136" s="43"/>
      <c r="F136" s="48" t="s">
        <v>26</v>
      </c>
      <c r="G136" s="45">
        <v>13250000</v>
      </c>
      <c r="H136" s="46">
        <v>18018698</v>
      </c>
      <c r="I136" s="46">
        <v>14350000</v>
      </c>
    </row>
    <row r="137" spans="1:9" ht="15" customHeight="1" x14ac:dyDescent="0.15">
      <c r="A137" s="75"/>
      <c r="B137" s="107"/>
      <c r="C137" s="47"/>
      <c r="D137" s="43"/>
      <c r="E137" s="43"/>
      <c r="F137" s="49" t="s">
        <v>27</v>
      </c>
      <c r="G137" s="45">
        <v>0</v>
      </c>
      <c r="H137" s="46">
        <v>0</v>
      </c>
      <c r="I137" s="46">
        <v>0</v>
      </c>
    </row>
    <row r="138" spans="1:9" ht="15" customHeight="1" x14ac:dyDescent="0.15">
      <c r="A138" s="75"/>
      <c r="B138" s="107"/>
      <c r="C138" s="47" t="s">
        <v>28</v>
      </c>
      <c r="D138" s="43" t="s">
        <v>14</v>
      </c>
      <c r="E138" s="43" t="s">
        <v>14</v>
      </c>
      <c r="F138" s="44" t="s">
        <v>29</v>
      </c>
      <c r="G138" s="45">
        <v>75900</v>
      </c>
      <c r="H138" s="46">
        <v>118050</v>
      </c>
      <c r="I138" s="46">
        <v>106798.5</v>
      </c>
    </row>
    <row r="139" spans="1:9" ht="15" customHeight="1" x14ac:dyDescent="0.15">
      <c r="A139" s="75"/>
      <c r="B139" s="107"/>
      <c r="C139" s="47" t="s">
        <v>30</v>
      </c>
      <c r="D139" s="43" t="s">
        <v>14</v>
      </c>
      <c r="E139" s="43" t="s">
        <v>14</v>
      </c>
      <c r="F139" s="44" t="s">
        <v>31</v>
      </c>
      <c r="G139" s="45">
        <v>0</v>
      </c>
      <c r="H139" s="46">
        <v>0</v>
      </c>
      <c r="I139" s="46">
        <v>0</v>
      </c>
    </row>
    <row r="140" spans="1:9" ht="15" customHeight="1" x14ac:dyDescent="0.15">
      <c r="A140" s="75"/>
      <c r="B140" s="107"/>
      <c r="C140" s="47" t="s">
        <v>32</v>
      </c>
      <c r="D140" s="43" t="s">
        <v>14</v>
      </c>
      <c r="E140" s="43" t="s">
        <v>14</v>
      </c>
      <c r="F140" s="44" t="s">
        <v>33</v>
      </c>
      <c r="G140" s="45">
        <v>0</v>
      </c>
      <c r="H140" s="46">
        <v>0</v>
      </c>
      <c r="I140" s="46">
        <v>0</v>
      </c>
    </row>
    <row r="141" spans="1:9" ht="15" customHeight="1" x14ac:dyDescent="0.15">
      <c r="A141" s="75"/>
      <c r="B141" s="107"/>
      <c r="C141" s="47" t="s">
        <v>34</v>
      </c>
      <c r="D141" s="43" t="s">
        <v>14</v>
      </c>
      <c r="E141" s="43" t="s">
        <v>14</v>
      </c>
      <c r="F141" s="44" t="s">
        <v>35</v>
      </c>
      <c r="G141" s="45">
        <v>0</v>
      </c>
      <c r="H141" s="46">
        <v>112918</v>
      </c>
      <c r="I141" s="46">
        <v>79397</v>
      </c>
    </row>
    <row r="142" spans="1:9" ht="15" customHeight="1" x14ac:dyDescent="0.15">
      <c r="A142" s="75"/>
      <c r="B142" s="107"/>
      <c r="C142" s="47"/>
      <c r="D142" s="43"/>
      <c r="E142" s="43"/>
      <c r="F142" s="48" t="s">
        <v>26</v>
      </c>
      <c r="G142" s="45">
        <v>0</v>
      </c>
      <c r="H142" s="46">
        <v>112918</v>
      </c>
      <c r="I142" s="46">
        <v>79397</v>
      </c>
    </row>
    <row r="143" spans="1:9" ht="15" customHeight="1" x14ac:dyDescent="0.15">
      <c r="A143" s="75"/>
      <c r="B143" s="107"/>
      <c r="C143" s="47"/>
      <c r="D143" s="43"/>
      <c r="E143" s="43"/>
      <c r="F143" s="49" t="s">
        <v>27</v>
      </c>
      <c r="G143" s="45">
        <v>0</v>
      </c>
      <c r="H143" s="46">
        <v>0</v>
      </c>
      <c r="I143" s="46">
        <v>0</v>
      </c>
    </row>
    <row r="144" spans="1:9" ht="15" customHeight="1" x14ac:dyDescent="0.15">
      <c r="A144" s="75"/>
      <c r="B144" s="107"/>
      <c r="C144" s="47" t="s">
        <v>36</v>
      </c>
      <c r="D144" s="43" t="s">
        <v>14</v>
      </c>
      <c r="E144" s="43" t="s">
        <v>14</v>
      </c>
      <c r="F144" s="44" t="s">
        <v>37</v>
      </c>
      <c r="G144" s="45">
        <v>0</v>
      </c>
      <c r="H144" s="46">
        <v>0</v>
      </c>
      <c r="I144" s="46">
        <v>0</v>
      </c>
    </row>
    <row r="145" spans="1:9" ht="15" customHeight="1" x14ac:dyDescent="0.15">
      <c r="A145" s="75"/>
      <c r="B145" s="107"/>
      <c r="C145" s="47" t="s">
        <v>38</v>
      </c>
      <c r="D145" s="43" t="s">
        <v>14</v>
      </c>
      <c r="E145" s="43" t="s">
        <v>14</v>
      </c>
      <c r="F145" s="44" t="s">
        <v>39</v>
      </c>
      <c r="G145" s="45">
        <v>0</v>
      </c>
      <c r="H145" s="46">
        <v>0</v>
      </c>
      <c r="I145" s="46">
        <v>0</v>
      </c>
    </row>
    <row r="146" spans="1:9" ht="15" customHeight="1" x14ac:dyDescent="0.15">
      <c r="A146" s="75"/>
      <c r="B146" s="107"/>
      <c r="C146" s="47" t="s">
        <v>40</v>
      </c>
      <c r="D146" s="43" t="s">
        <v>14</v>
      </c>
      <c r="E146" s="43" t="s">
        <v>14</v>
      </c>
      <c r="F146" s="44" t="s">
        <v>41</v>
      </c>
      <c r="G146" s="45">
        <v>0</v>
      </c>
      <c r="H146" s="46">
        <v>0</v>
      </c>
      <c r="I146" s="46">
        <v>0</v>
      </c>
    </row>
    <row r="147" spans="1:9" ht="15" customHeight="1" x14ac:dyDescent="0.15">
      <c r="A147" s="75"/>
      <c r="B147" s="107"/>
      <c r="C147" s="47" t="s">
        <v>42</v>
      </c>
      <c r="D147" s="43" t="s">
        <v>14</v>
      </c>
      <c r="E147" s="43" t="s">
        <v>14</v>
      </c>
      <c r="F147" s="44" t="s">
        <v>43</v>
      </c>
      <c r="G147" s="45">
        <v>0</v>
      </c>
      <c r="H147" s="46">
        <v>0</v>
      </c>
      <c r="I147" s="46">
        <v>0</v>
      </c>
    </row>
    <row r="148" spans="1:9" ht="15" customHeight="1" x14ac:dyDescent="0.15">
      <c r="A148" s="75"/>
      <c r="B148" s="107"/>
      <c r="C148" s="47" t="s">
        <v>44</v>
      </c>
      <c r="D148" s="43" t="s">
        <v>14</v>
      </c>
      <c r="E148" s="43" t="s">
        <v>14</v>
      </c>
      <c r="F148" s="44" t="s">
        <v>45</v>
      </c>
      <c r="G148" s="45">
        <v>0</v>
      </c>
      <c r="H148" s="46">
        <v>220460</v>
      </c>
      <c r="I148" s="46">
        <v>0</v>
      </c>
    </row>
    <row r="149" spans="1:9" ht="15" customHeight="1" x14ac:dyDescent="0.15">
      <c r="A149" s="75"/>
      <c r="B149" s="107"/>
      <c r="C149" s="51" t="s">
        <v>46</v>
      </c>
      <c r="D149" s="52" t="s">
        <v>14</v>
      </c>
      <c r="E149" s="52" t="s">
        <v>14</v>
      </c>
      <c r="F149" s="53" t="s">
        <v>47</v>
      </c>
      <c r="G149" s="45">
        <v>0</v>
      </c>
      <c r="H149" s="46">
        <v>0</v>
      </c>
      <c r="I149" s="46">
        <v>220459.23</v>
      </c>
    </row>
    <row r="150" spans="1:9" ht="15" customHeight="1" x14ac:dyDescent="0.15">
      <c r="A150" s="75"/>
      <c r="B150" s="148" t="s">
        <v>174</v>
      </c>
      <c r="C150" s="149"/>
      <c r="D150" s="149"/>
      <c r="E150" s="149"/>
      <c r="F150" s="150"/>
      <c r="G150" s="56">
        <f>+SUM(G130:G149)-G142-G143-G136-G137</f>
        <v>13368900</v>
      </c>
      <c r="H150" s="56">
        <f>+SUM(H130:H149)-H142-H143-H136-H137</f>
        <v>18474726</v>
      </c>
      <c r="I150" s="57">
        <f>+SUM(I130:I149)-I142-I143-I136-I137</f>
        <v>14758195.48</v>
      </c>
    </row>
    <row r="151" spans="1:9" ht="15" customHeight="1" x14ac:dyDescent="0.15">
      <c r="A151" s="75"/>
      <c r="B151" s="119" t="s">
        <v>175</v>
      </c>
      <c r="C151" s="42" t="s">
        <v>13</v>
      </c>
      <c r="D151" s="43" t="s">
        <v>14</v>
      </c>
      <c r="E151" s="43" t="s">
        <v>14</v>
      </c>
      <c r="F151" s="44" t="s">
        <v>15</v>
      </c>
      <c r="G151" s="113">
        <v>0</v>
      </c>
      <c r="H151" s="114">
        <v>0</v>
      </c>
      <c r="I151" s="114">
        <v>0</v>
      </c>
    </row>
    <row r="152" spans="1:9" ht="15" customHeight="1" x14ac:dyDescent="0.15">
      <c r="A152" s="75"/>
      <c r="B152" s="107"/>
      <c r="C152" s="42" t="s">
        <v>16</v>
      </c>
      <c r="D152" s="43" t="s">
        <v>14</v>
      </c>
      <c r="E152" s="43" t="s">
        <v>14</v>
      </c>
      <c r="F152" s="44" t="s">
        <v>17</v>
      </c>
      <c r="G152" s="45">
        <v>0</v>
      </c>
      <c r="H152" s="46">
        <v>0</v>
      </c>
      <c r="I152" s="46">
        <v>0</v>
      </c>
    </row>
    <row r="153" spans="1:9" ht="15" customHeight="1" x14ac:dyDescent="0.15">
      <c r="A153" s="75"/>
      <c r="B153" s="107"/>
      <c r="C153" s="47" t="s">
        <v>18</v>
      </c>
      <c r="D153" s="43" t="s">
        <v>14</v>
      </c>
      <c r="E153" s="43" t="s">
        <v>14</v>
      </c>
      <c r="F153" s="44" t="s">
        <v>19</v>
      </c>
      <c r="G153" s="45">
        <v>0</v>
      </c>
      <c r="H153" s="46">
        <v>0</v>
      </c>
      <c r="I153" s="46">
        <v>0</v>
      </c>
    </row>
    <row r="154" spans="1:9" ht="15" customHeight="1" x14ac:dyDescent="0.15">
      <c r="A154" s="75"/>
      <c r="B154" s="107"/>
      <c r="C154" s="47" t="s">
        <v>20</v>
      </c>
      <c r="D154" s="43" t="s">
        <v>14</v>
      </c>
      <c r="E154" s="43" t="s">
        <v>14</v>
      </c>
      <c r="F154" s="44" t="s">
        <v>21</v>
      </c>
      <c r="G154" s="45">
        <v>1500</v>
      </c>
      <c r="H154" s="46">
        <v>1500</v>
      </c>
      <c r="I154" s="46">
        <v>1525</v>
      </c>
    </row>
    <row r="155" spans="1:9" ht="15" customHeight="1" x14ac:dyDescent="0.15">
      <c r="A155" s="75"/>
      <c r="B155" s="107"/>
      <c r="C155" s="47" t="s">
        <v>22</v>
      </c>
      <c r="D155" s="43" t="s">
        <v>14</v>
      </c>
      <c r="E155" s="43" t="s">
        <v>14</v>
      </c>
      <c r="F155" s="44" t="s">
        <v>23</v>
      </c>
      <c r="G155" s="45">
        <v>0</v>
      </c>
      <c r="H155" s="46">
        <v>0</v>
      </c>
      <c r="I155" s="46">
        <v>0</v>
      </c>
    </row>
    <row r="156" spans="1:9" ht="15" customHeight="1" x14ac:dyDescent="0.15">
      <c r="A156" s="75"/>
      <c r="B156" s="107"/>
      <c r="C156" s="47" t="s">
        <v>24</v>
      </c>
      <c r="D156" s="43" t="s">
        <v>14</v>
      </c>
      <c r="E156" s="43" t="s">
        <v>14</v>
      </c>
      <c r="F156" s="44" t="s">
        <v>25</v>
      </c>
      <c r="G156" s="45">
        <v>6050600</v>
      </c>
      <c r="H156" s="46">
        <v>7654808</v>
      </c>
      <c r="I156" s="46">
        <v>6070771.1399999997</v>
      </c>
    </row>
    <row r="157" spans="1:9" ht="15" customHeight="1" x14ac:dyDescent="0.15">
      <c r="A157" s="75"/>
      <c r="B157" s="107"/>
      <c r="C157" s="47"/>
      <c r="D157" s="43"/>
      <c r="E157" s="43"/>
      <c r="F157" s="48" t="s">
        <v>26</v>
      </c>
      <c r="G157" s="45">
        <v>6050000</v>
      </c>
      <c r="H157" s="46">
        <v>7654208</v>
      </c>
      <c r="I157" s="46">
        <v>6070000</v>
      </c>
    </row>
    <row r="158" spans="1:9" ht="15" customHeight="1" x14ac:dyDescent="0.15">
      <c r="A158" s="75"/>
      <c r="B158" s="107"/>
      <c r="C158" s="47"/>
      <c r="D158" s="43"/>
      <c r="E158" s="43"/>
      <c r="F158" s="49" t="s">
        <v>27</v>
      </c>
      <c r="G158" s="45">
        <v>0</v>
      </c>
      <c r="H158" s="46">
        <v>0</v>
      </c>
      <c r="I158" s="46">
        <v>0</v>
      </c>
    </row>
    <row r="159" spans="1:9" ht="15" customHeight="1" x14ac:dyDescent="0.15">
      <c r="A159" s="75"/>
      <c r="B159" s="107"/>
      <c r="C159" s="47" t="s">
        <v>28</v>
      </c>
      <c r="D159" s="43" t="s">
        <v>14</v>
      </c>
      <c r="E159" s="43" t="s">
        <v>14</v>
      </c>
      <c r="F159" s="44" t="s">
        <v>29</v>
      </c>
      <c r="G159" s="45">
        <v>2200</v>
      </c>
      <c r="H159" s="46">
        <v>2200</v>
      </c>
      <c r="I159" s="46">
        <v>2562.96</v>
      </c>
    </row>
    <row r="160" spans="1:9" ht="15" customHeight="1" x14ac:dyDescent="0.15">
      <c r="A160" s="75"/>
      <c r="B160" s="107"/>
      <c r="C160" s="47" t="s">
        <v>30</v>
      </c>
      <c r="D160" s="43" t="s">
        <v>14</v>
      </c>
      <c r="E160" s="43" t="s">
        <v>14</v>
      </c>
      <c r="F160" s="44" t="s">
        <v>31</v>
      </c>
      <c r="G160" s="45">
        <v>100</v>
      </c>
      <c r="H160" s="46">
        <v>100</v>
      </c>
      <c r="I160" s="46">
        <v>1637.21</v>
      </c>
    </row>
    <row r="161" spans="1:9" ht="15" customHeight="1" x14ac:dyDescent="0.15">
      <c r="A161" s="75"/>
      <c r="B161" s="107"/>
      <c r="C161" s="47" t="s">
        <v>32</v>
      </c>
      <c r="D161" s="43" t="s">
        <v>14</v>
      </c>
      <c r="E161" s="43" t="s">
        <v>14</v>
      </c>
      <c r="F161" s="44" t="s">
        <v>33</v>
      </c>
      <c r="G161" s="45">
        <v>0</v>
      </c>
      <c r="H161" s="46">
        <v>0</v>
      </c>
      <c r="I161" s="46">
        <v>0</v>
      </c>
    </row>
    <row r="162" spans="1:9" ht="15" customHeight="1" x14ac:dyDescent="0.15">
      <c r="A162" s="75"/>
      <c r="B162" s="107"/>
      <c r="C162" s="47" t="s">
        <v>34</v>
      </c>
      <c r="D162" s="43" t="s">
        <v>14</v>
      </c>
      <c r="E162" s="43" t="s">
        <v>14</v>
      </c>
      <c r="F162" s="44" t="s">
        <v>35</v>
      </c>
      <c r="G162" s="45">
        <v>0</v>
      </c>
      <c r="H162" s="46">
        <v>181334</v>
      </c>
      <c r="I162" s="46">
        <v>181334</v>
      </c>
    </row>
    <row r="163" spans="1:9" ht="15" customHeight="1" x14ac:dyDescent="0.15">
      <c r="A163" s="75"/>
      <c r="B163" s="107"/>
      <c r="C163" s="47"/>
      <c r="D163" s="43"/>
      <c r="E163" s="43"/>
      <c r="F163" s="48" t="s">
        <v>26</v>
      </c>
      <c r="G163" s="45">
        <v>0</v>
      </c>
      <c r="H163" s="46">
        <v>181334</v>
      </c>
      <c r="I163" s="46">
        <v>181334</v>
      </c>
    </row>
    <row r="164" spans="1:9" ht="15" customHeight="1" x14ac:dyDescent="0.15">
      <c r="A164" s="75"/>
      <c r="B164" s="107"/>
      <c r="C164" s="47"/>
      <c r="D164" s="43"/>
      <c r="E164" s="43"/>
      <c r="F164" s="49" t="s">
        <v>27</v>
      </c>
      <c r="G164" s="45">
        <v>0</v>
      </c>
      <c r="H164" s="46">
        <v>0</v>
      </c>
      <c r="I164" s="46">
        <v>0</v>
      </c>
    </row>
    <row r="165" spans="1:9" ht="15" customHeight="1" x14ac:dyDescent="0.15">
      <c r="A165" s="75"/>
      <c r="B165" s="107"/>
      <c r="C165" s="47" t="s">
        <v>36</v>
      </c>
      <c r="D165" s="43" t="s">
        <v>14</v>
      </c>
      <c r="E165" s="43" t="s">
        <v>14</v>
      </c>
      <c r="F165" s="44" t="s">
        <v>37</v>
      </c>
      <c r="G165" s="45">
        <v>0</v>
      </c>
      <c r="H165" s="46">
        <v>0</v>
      </c>
      <c r="I165" s="46">
        <v>0</v>
      </c>
    </row>
    <row r="166" spans="1:9" ht="15" customHeight="1" x14ac:dyDescent="0.15">
      <c r="A166" s="75"/>
      <c r="B166" s="107"/>
      <c r="C166" s="47" t="s">
        <v>38</v>
      </c>
      <c r="D166" s="43" t="s">
        <v>14</v>
      </c>
      <c r="E166" s="43" t="s">
        <v>14</v>
      </c>
      <c r="F166" s="44" t="s">
        <v>39</v>
      </c>
      <c r="G166" s="45">
        <v>0</v>
      </c>
      <c r="H166" s="46">
        <v>0</v>
      </c>
      <c r="I166" s="46">
        <v>0</v>
      </c>
    </row>
    <row r="167" spans="1:9" ht="15" customHeight="1" x14ac:dyDescent="0.15">
      <c r="A167" s="75"/>
      <c r="B167" s="107"/>
      <c r="C167" s="47" t="s">
        <v>40</v>
      </c>
      <c r="D167" s="43" t="s">
        <v>14</v>
      </c>
      <c r="E167" s="43" t="s">
        <v>14</v>
      </c>
      <c r="F167" s="44" t="s">
        <v>41</v>
      </c>
      <c r="G167" s="45">
        <v>0</v>
      </c>
      <c r="H167" s="46">
        <v>0</v>
      </c>
      <c r="I167" s="46">
        <v>0</v>
      </c>
    </row>
    <row r="168" spans="1:9" ht="15" customHeight="1" x14ac:dyDescent="0.15">
      <c r="A168" s="75"/>
      <c r="B168" s="107"/>
      <c r="C168" s="47" t="s">
        <v>42</v>
      </c>
      <c r="D168" s="43" t="s">
        <v>14</v>
      </c>
      <c r="E168" s="43" t="s">
        <v>14</v>
      </c>
      <c r="F168" s="44" t="s">
        <v>43</v>
      </c>
      <c r="G168" s="45">
        <v>0</v>
      </c>
      <c r="H168" s="46">
        <v>0</v>
      </c>
      <c r="I168" s="46">
        <v>0</v>
      </c>
    </row>
    <row r="169" spans="1:9" ht="15" customHeight="1" x14ac:dyDescent="0.15">
      <c r="A169" s="75"/>
      <c r="B169" s="107"/>
      <c r="C169" s="47" t="s">
        <v>44</v>
      </c>
      <c r="D169" s="43" t="s">
        <v>14</v>
      </c>
      <c r="E169" s="43" t="s">
        <v>14</v>
      </c>
      <c r="F169" s="44" t="s">
        <v>45</v>
      </c>
      <c r="G169" s="45">
        <v>0</v>
      </c>
      <c r="H169" s="46">
        <v>0</v>
      </c>
      <c r="I169" s="46">
        <v>0</v>
      </c>
    </row>
    <row r="170" spans="1:9" ht="15" customHeight="1" x14ac:dyDescent="0.15">
      <c r="A170" s="75"/>
      <c r="B170" s="107"/>
      <c r="C170" s="51" t="s">
        <v>46</v>
      </c>
      <c r="D170" s="52" t="s">
        <v>14</v>
      </c>
      <c r="E170" s="52" t="s">
        <v>14</v>
      </c>
      <c r="F170" s="53" t="s">
        <v>47</v>
      </c>
      <c r="G170" s="54">
        <v>0</v>
      </c>
      <c r="H170" s="55">
        <v>140937</v>
      </c>
      <c r="I170" s="55">
        <v>140935.96</v>
      </c>
    </row>
    <row r="171" spans="1:9" ht="15" customHeight="1" x14ac:dyDescent="0.15">
      <c r="A171" s="75"/>
      <c r="B171" s="148" t="s">
        <v>176</v>
      </c>
      <c r="C171" s="149"/>
      <c r="D171" s="149"/>
      <c r="E171" s="149"/>
      <c r="F171" s="150"/>
      <c r="G171" s="56">
        <f>+SUM(G151:G170)-G163-G164-G157-G158</f>
        <v>6054400</v>
      </c>
      <c r="H171" s="56">
        <f>+SUM(H151:H170)-H163-H164-H157-H158</f>
        <v>7980879</v>
      </c>
      <c r="I171" s="57">
        <f>+SUM(I151:I170)-I163-I164-I157-I158</f>
        <v>6398766.2700000033</v>
      </c>
    </row>
    <row r="172" spans="1:9" ht="15" customHeight="1" x14ac:dyDescent="0.15">
      <c r="A172" s="75"/>
      <c r="B172" s="119" t="s">
        <v>177</v>
      </c>
      <c r="C172" s="42" t="s">
        <v>13</v>
      </c>
      <c r="D172" s="43" t="s">
        <v>14</v>
      </c>
      <c r="E172" s="43" t="s">
        <v>14</v>
      </c>
      <c r="F172" s="44" t="s">
        <v>15</v>
      </c>
      <c r="G172" s="113">
        <v>0</v>
      </c>
      <c r="H172" s="114">
        <v>0</v>
      </c>
      <c r="I172" s="114">
        <v>0</v>
      </c>
    </row>
    <row r="173" spans="1:9" ht="15" customHeight="1" x14ac:dyDescent="0.15">
      <c r="A173" s="75"/>
      <c r="B173" s="107"/>
      <c r="C173" s="42" t="s">
        <v>16</v>
      </c>
      <c r="D173" s="43" t="s">
        <v>14</v>
      </c>
      <c r="E173" s="43" t="s">
        <v>14</v>
      </c>
      <c r="F173" s="44" t="s">
        <v>17</v>
      </c>
      <c r="G173" s="45">
        <v>0</v>
      </c>
      <c r="H173" s="46">
        <v>0</v>
      </c>
      <c r="I173" s="46">
        <v>0</v>
      </c>
    </row>
    <row r="174" spans="1:9" ht="15" customHeight="1" x14ac:dyDescent="0.15">
      <c r="A174" s="75"/>
      <c r="B174" s="107"/>
      <c r="C174" s="47" t="s">
        <v>18</v>
      </c>
      <c r="D174" s="43" t="s">
        <v>14</v>
      </c>
      <c r="E174" s="43" t="s">
        <v>14</v>
      </c>
      <c r="F174" s="44" t="s">
        <v>19</v>
      </c>
      <c r="G174" s="45">
        <v>0</v>
      </c>
      <c r="H174" s="46">
        <v>0</v>
      </c>
      <c r="I174" s="46">
        <v>0</v>
      </c>
    </row>
    <row r="175" spans="1:9" ht="15" customHeight="1" x14ac:dyDescent="0.15">
      <c r="A175" s="75"/>
      <c r="B175" s="107"/>
      <c r="C175" s="47" t="s">
        <v>20</v>
      </c>
      <c r="D175" s="43" t="s">
        <v>14</v>
      </c>
      <c r="E175" s="43" t="s">
        <v>14</v>
      </c>
      <c r="F175" s="44" t="s">
        <v>21</v>
      </c>
      <c r="G175" s="45">
        <v>30000</v>
      </c>
      <c r="H175" s="46">
        <v>60000</v>
      </c>
      <c r="I175" s="46">
        <v>879.5</v>
      </c>
    </row>
    <row r="176" spans="1:9" ht="15" customHeight="1" x14ac:dyDescent="0.15">
      <c r="A176" s="75"/>
      <c r="B176" s="107"/>
      <c r="C176" s="47" t="s">
        <v>22</v>
      </c>
      <c r="D176" s="43" t="s">
        <v>14</v>
      </c>
      <c r="E176" s="43" t="s">
        <v>14</v>
      </c>
      <c r="F176" s="44" t="s">
        <v>23</v>
      </c>
      <c r="G176" s="45">
        <v>0</v>
      </c>
      <c r="H176" s="46">
        <v>0</v>
      </c>
      <c r="I176" s="46">
        <v>0</v>
      </c>
    </row>
    <row r="177" spans="1:9" ht="15" customHeight="1" x14ac:dyDescent="0.15">
      <c r="A177" s="75"/>
      <c r="B177" s="107"/>
      <c r="C177" s="47" t="s">
        <v>24</v>
      </c>
      <c r="D177" s="43" t="s">
        <v>14</v>
      </c>
      <c r="E177" s="43" t="s">
        <v>14</v>
      </c>
      <c r="F177" s="44" t="s">
        <v>25</v>
      </c>
      <c r="G177" s="45">
        <v>4406960</v>
      </c>
      <c r="H177" s="46">
        <v>5112920</v>
      </c>
      <c r="I177" s="46">
        <v>4654540</v>
      </c>
    </row>
    <row r="178" spans="1:9" ht="15" customHeight="1" x14ac:dyDescent="0.15">
      <c r="A178" s="75"/>
      <c r="B178" s="107"/>
      <c r="C178" s="47"/>
      <c r="D178" s="43"/>
      <c r="E178" s="43"/>
      <c r="F178" s="48" t="s">
        <v>26</v>
      </c>
      <c r="G178" s="45">
        <v>4406960</v>
      </c>
      <c r="H178" s="46">
        <v>5112920</v>
      </c>
      <c r="I178" s="46">
        <v>4654540</v>
      </c>
    </row>
    <row r="179" spans="1:9" ht="15" customHeight="1" x14ac:dyDescent="0.15">
      <c r="A179" s="75"/>
      <c r="B179" s="107"/>
      <c r="C179" s="47"/>
      <c r="D179" s="43"/>
      <c r="E179" s="43"/>
      <c r="F179" s="49" t="s">
        <v>27</v>
      </c>
      <c r="G179" s="45">
        <v>0</v>
      </c>
      <c r="H179" s="46">
        <v>0</v>
      </c>
      <c r="I179" s="46">
        <v>0</v>
      </c>
    </row>
    <row r="180" spans="1:9" ht="15" customHeight="1" x14ac:dyDescent="0.15">
      <c r="A180" s="75"/>
      <c r="B180" s="107"/>
      <c r="C180" s="47" t="s">
        <v>28</v>
      </c>
      <c r="D180" s="43" t="s">
        <v>14</v>
      </c>
      <c r="E180" s="43" t="s">
        <v>14</v>
      </c>
      <c r="F180" s="44" t="s">
        <v>29</v>
      </c>
      <c r="G180" s="45">
        <v>35000</v>
      </c>
      <c r="H180" s="46">
        <v>366670</v>
      </c>
      <c r="I180" s="46">
        <v>17470.84</v>
      </c>
    </row>
    <row r="181" spans="1:9" ht="15" customHeight="1" x14ac:dyDescent="0.15">
      <c r="A181" s="75"/>
      <c r="B181" s="107"/>
      <c r="C181" s="47" t="s">
        <v>30</v>
      </c>
      <c r="D181" s="43" t="s">
        <v>14</v>
      </c>
      <c r="E181" s="43" t="s">
        <v>14</v>
      </c>
      <c r="F181" s="44" t="s">
        <v>31</v>
      </c>
      <c r="G181" s="45">
        <v>0</v>
      </c>
      <c r="H181" s="46">
        <v>0</v>
      </c>
      <c r="I181" s="46">
        <v>0</v>
      </c>
    </row>
    <row r="182" spans="1:9" ht="15" customHeight="1" x14ac:dyDescent="0.15">
      <c r="A182" s="75"/>
      <c r="B182" s="107"/>
      <c r="C182" s="47" t="s">
        <v>32</v>
      </c>
      <c r="D182" s="43" t="s">
        <v>14</v>
      </c>
      <c r="E182" s="43" t="s">
        <v>14</v>
      </c>
      <c r="F182" s="44" t="s">
        <v>33</v>
      </c>
      <c r="G182" s="45">
        <v>0</v>
      </c>
      <c r="H182" s="46">
        <v>0</v>
      </c>
      <c r="I182" s="46">
        <v>0</v>
      </c>
    </row>
    <row r="183" spans="1:9" ht="15" customHeight="1" x14ac:dyDescent="0.15">
      <c r="A183" s="75"/>
      <c r="B183" s="107"/>
      <c r="C183" s="47" t="s">
        <v>34</v>
      </c>
      <c r="D183" s="43" t="s">
        <v>14</v>
      </c>
      <c r="E183" s="43" t="s">
        <v>14</v>
      </c>
      <c r="F183" s="44" t="s">
        <v>35</v>
      </c>
      <c r="G183" s="45">
        <v>0</v>
      </c>
      <c r="H183" s="46">
        <v>23271</v>
      </c>
      <c r="I183" s="46">
        <v>23271</v>
      </c>
    </row>
    <row r="184" spans="1:9" ht="15" customHeight="1" x14ac:dyDescent="0.15">
      <c r="A184" s="75"/>
      <c r="B184" s="107"/>
      <c r="C184" s="47"/>
      <c r="D184" s="43"/>
      <c r="E184" s="43"/>
      <c r="F184" s="48" t="s">
        <v>26</v>
      </c>
      <c r="G184" s="45">
        <v>0</v>
      </c>
      <c r="H184" s="46">
        <v>23271</v>
      </c>
      <c r="I184" s="46">
        <v>23271</v>
      </c>
    </row>
    <row r="185" spans="1:9" ht="15" customHeight="1" x14ac:dyDescent="0.15">
      <c r="A185" s="75"/>
      <c r="B185" s="107"/>
      <c r="C185" s="47"/>
      <c r="D185" s="43"/>
      <c r="E185" s="43"/>
      <c r="F185" s="49" t="s">
        <v>27</v>
      </c>
      <c r="G185" s="45">
        <v>0</v>
      </c>
      <c r="H185" s="46">
        <v>0</v>
      </c>
      <c r="I185" s="46">
        <v>0</v>
      </c>
    </row>
    <row r="186" spans="1:9" ht="15" customHeight="1" x14ac:dyDescent="0.15">
      <c r="A186" s="75"/>
      <c r="B186" s="107"/>
      <c r="C186" s="47" t="s">
        <v>36</v>
      </c>
      <c r="D186" s="43" t="s">
        <v>14</v>
      </c>
      <c r="E186" s="43" t="s">
        <v>14</v>
      </c>
      <c r="F186" s="44" t="s">
        <v>37</v>
      </c>
      <c r="G186" s="45">
        <v>0</v>
      </c>
      <c r="H186" s="46">
        <v>0</v>
      </c>
      <c r="I186" s="46">
        <v>0</v>
      </c>
    </row>
    <row r="187" spans="1:9" ht="15" customHeight="1" x14ac:dyDescent="0.15">
      <c r="A187" s="75"/>
      <c r="B187" s="107"/>
      <c r="C187" s="47" t="s">
        <v>38</v>
      </c>
      <c r="D187" s="43" t="s">
        <v>14</v>
      </c>
      <c r="E187" s="43" t="s">
        <v>14</v>
      </c>
      <c r="F187" s="44" t="s">
        <v>39</v>
      </c>
      <c r="G187" s="45">
        <v>0</v>
      </c>
      <c r="H187" s="46">
        <v>0</v>
      </c>
      <c r="I187" s="46">
        <v>0</v>
      </c>
    </row>
    <row r="188" spans="1:9" ht="15" customHeight="1" x14ac:dyDescent="0.15">
      <c r="A188" s="75"/>
      <c r="B188" s="107"/>
      <c r="C188" s="47" t="s">
        <v>40</v>
      </c>
      <c r="D188" s="43" t="s">
        <v>14</v>
      </c>
      <c r="E188" s="43" t="s">
        <v>14</v>
      </c>
      <c r="F188" s="44" t="s">
        <v>41</v>
      </c>
      <c r="G188" s="45">
        <v>0</v>
      </c>
      <c r="H188" s="46">
        <v>0</v>
      </c>
      <c r="I188" s="46">
        <v>0</v>
      </c>
    </row>
    <row r="189" spans="1:9" ht="15" customHeight="1" x14ac:dyDescent="0.15">
      <c r="A189" s="75"/>
      <c r="B189" s="107"/>
      <c r="C189" s="47" t="s">
        <v>42</v>
      </c>
      <c r="D189" s="43" t="s">
        <v>14</v>
      </c>
      <c r="E189" s="43" t="s">
        <v>14</v>
      </c>
      <c r="F189" s="44" t="s">
        <v>43</v>
      </c>
      <c r="G189" s="45">
        <v>0</v>
      </c>
      <c r="H189" s="46">
        <v>0</v>
      </c>
      <c r="I189" s="46">
        <v>0</v>
      </c>
    </row>
    <row r="190" spans="1:9" ht="15" customHeight="1" x14ac:dyDescent="0.15">
      <c r="A190" s="75"/>
      <c r="B190" s="107"/>
      <c r="C190" s="47" t="s">
        <v>44</v>
      </c>
      <c r="D190" s="43" t="s">
        <v>14</v>
      </c>
      <c r="E190" s="43" t="s">
        <v>14</v>
      </c>
      <c r="F190" s="44" t="s">
        <v>45</v>
      </c>
      <c r="G190" s="45">
        <v>0</v>
      </c>
      <c r="H190" s="46">
        <v>0</v>
      </c>
      <c r="I190" s="46">
        <v>0</v>
      </c>
    </row>
    <row r="191" spans="1:9" ht="15" customHeight="1" x14ac:dyDescent="0.15">
      <c r="A191" s="75"/>
      <c r="B191" s="107"/>
      <c r="C191" s="51" t="s">
        <v>46</v>
      </c>
      <c r="D191" s="52" t="s">
        <v>14</v>
      </c>
      <c r="E191" s="52" t="s">
        <v>14</v>
      </c>
      <c r="F191" s="53" t="s">
        <v>47</v>
      </c>
      <c r="G191" s="54">
        <v>0</v>
      </c>
      <c r="H191" s="55">
        <v>355193</v>
      </c>
      <c r="I191" s="55">
        <v>355192.82</v>
      </c>
    </row>
    <row r="192" spans="1:9" ht="15" customHeight="1" x14ac:dyDescent="0.15">
      <c r="A192" s="75"/>
      <c r="B192" s="148" t="s">
        <v>178</v>
      </c>
      <c r="C192" s="149"/>
      <c r="D192" s="149"/>
      <c r="E192" s="149"/>
      <c r="F192" s="150"/>
      <c r="G192" s="56">
        <f>+SUM(G172:G191)-G184-G185-G178-G179</f>
        <v>4471960</v>
      </c>
      <c r="H192" s="56">
        <f>+SUM(H172:H191)-H184-H185-H178-H179</f>
        <v>5918054</v>
      </c>
      <c r="I192" s="57">
        <f>+SUM(I172:I191)-I184-I185-I178-I179</f>
        <v>5051354.16</v>
      </c>
    </row>
    <row r="193" spans="1:9" ht="15" customHeight="1" x14ac:dyDescent="0.15">
      <c r="A193" s="75"/>
      <c r="B193" s="119" t="s">
        <v>179</v>
      </c>
      <c r="C193" s="42" t="s">
        <v>13</v>
      </c>
      <c r="D193" s="43" t="s">
        <v>14</v>
      </c>
      <c r="E193" s="43" t="s">
        <v>14</v>
      </c>
      <c r="F193" s="44" t="s">
        <v>15</v>
      </c>
      <c r="G193" s="113">
        <v>0</v>
      </c>
      <c r="H193" s="114">
        <v>0</v>
      </c>
      <c r="I193" s="114">
        <v>0</v>
      </c>
    </row>
    <row r="194" spans="1:9" ht="15" customHeight="1" x14ac:dyDescent="0.15">
      <c r="A194" s="75"/>
      <c r="B194" s="107"/>
      <c r="C194" s="42" t="s">
        <v>16</v>
      </c>
      <c r="D194" s="43" t="s">
        <v>14</v>
      </c>
      <c r="E194" s="43" t="s">
        <v>14</v>
      </c>
      <c r="F194" s="44" t="s">
        <v>17</v>
      </c>
      <c r="G194" s="45">
        <v>0</v>
      </c>
      <c r="H194" s="46">
        <v>0</v>
      </c>
      <c r="I194" s="46">
        <v>0</v>
      </c>
    </row>
    <row r="195" spans="1:9" ht="15" customHeight="1" x14ac:dyDescent="0.15">
      <c r="A195" s="75"/>
      <c r="B195" s="107"/>
      <c r="C195" s="47" t="s">
        <v>18</v>
      </c>
      <c r="D195" s="43" t="s">
        <v>14</v>
      </c>
      <c r="E195" s="43" t="s">
        <v>14</v>
      </c>
      <c r="F195" s="44" t="s">
        <v>19</v>
      </c>
      <c r="G195" s="45">
        <v>0</v>
      </c>
      <c r="H195" s="46">
        <v>0</v>
      </c>
      <c r="I195" s="46">
        <v>0</v>
      </c>
    </row>
    <row r="196" spans="1:9" ht="15" customHeight="1" x14ac:dyDescent="0.15">
      <c r="A196" s="75"/>
      <c r="B196" s="107"/>
      <c r="C196" s="47" t="s">
        <v>20</v>
      </c>
      <c r="D196" s="43" t="s">
        <v>14</v>
      </c>
      <c r="E196" s="43" t="s">
        <v>14</v>
      </c>
      <c r="F196" s="44" t="s">
        <v>21</v>
      </c>
      <c r="G196" s="45">
        <v>3600</v>
      </c>
      <c r="H196" s="46">
        <v>3600</v>
      </c>
      <c r="I196" s="46">
        <v>784.9</v>
      </c>
    </row>
    <row r="197" spans="1:9" ht="15" customHeight="1" x14ac:dyDescent="0.15">
      <c r="A197" s="75"/>
      <c r="B197" s="107"/>
      <c r="C197" s="47" t="s">
        <v>22</v>
      </c>
      <c r="D197" s="43" t="s">
        <v>14</v>
      </c>
      <c r="E197" s="43" t="s">
        <v>14</v>
      </c>
      <c r="F197" s="44" t="s">
        <v>23</v>
      </c>
      <c r="G197" s="45">
        <v>0</v>
      </c>
      <c r="H197" s="46">
        <v>0</v>
      </c>
      <c r="I197" s="46">
        <v>0</v>
      </c>
    </row>
    <row r="198" spans="1:9" ht="15" customHeight="1" x14ac:dyDescent="0.15">
      <c r="A198" s="75"/>
      <c r="B198" s="107"/>
      <c r="C198" s="47" t="s">
        <v>24</v>
      </c>
      <c r="D198" s="43" t="s">
        <v>14</v>
      </c>
      <c r="E198" s="43" t="s">
        <v>14</v>
      </c>
      <c r="F198" s="44" t="s">
        <v>25</v>
      </c>
      <c r="G198" s="45">
        <v>822600</v>
      </c>
      <c r="H198" s="46">
        <v>1170369</v>
      </c>
      <c r="I198" s="46">
        <v>1042980</v>
      </c>
    </row>
    <row r="199" spans="1:9" ht="15" customHeight="1" x14ac:dyDescent="0.15">
      <c r="A199" s="75"/>
      <c r="B199" s="107"/>
      <c r="C199" s="47"/>
      <c r="D199" s="43"/>
      <c r="E199" s="43"/>
      <c r="F199" s="48" t="s">
        <v>26</v>
      </c>
      <c r="G199" s="45">
        <v>822600</v>
      </c>
      <c r="H199" s="46">
        <v>1170369</v>
      </c>
      <c r="I199" s="46">
        <v>1042980</v>
      </c>
    </row>
    <row r="200" spans="1:9" ht="15" customHeight="1" x14ac:dyDescent="0.15">
      <c r="A200" s="75"/>
      <c r="B200" s="107"/>
      <c r="C200" s="47"/>
      <c r="D200" s="43"/>
      <c r="E200" s="43"/>
      <c r="F200" s="49" t="s">
        <v>27</v>
      </c>
      <c r="G200" s="45">
        <v>0</v>
      </c>
      <c r="H200" s="46">
        <v>0</v>
      </c>
      <c r="I200" s="46">
        <v>0</v>
      </c>
    </row>
    <row r="201" spans="1:9" ht="15" customHeight="1" x14ac:dyDescent="0.15">
      <c r="A201" s="75"/>
      <c r="B201" s="107"/>
      <c r="C201" s="47" t="s">
        <v>28</v>
      </c>
      <c r="D201" s="43" t="s">
        <v>14</v>
      </c>
      <c r="E201" s="43" t="s">
        <v>14</v>
      </c>
      <c r="F201" s="44" t="s">
        <v>29</v>
      </c>
      <c r="G201" s="45">
        <v>1000</v>
      </c>
      <c r="H201" s="46">
        <v>1000</v>
      </c>
      <c r="I201" s="46">
        <v>2930.54</v>
      </c>
    </row>
    <row r="202" spans="1:9" ht="15" customHeight="1" x14ac:dyDescent="0.15">
      <c r="A202" s="75"/>
      <c r="B202" s="107"/>
      <c r="C202" s="47" t="s">
        <v>30</v>
      </c>
      <c r="D202" s="43" t="s">
        <v>14</v>
      </c>
      <c r="E202" s="43" t="s">
        <v>14</v>
      </c>
      <c r="F202" s="44" t="s">
        <v>31</v>
      </c>
      <c r="G202" s="45">
        <v>0</v>
      </c>
      <c r="H202" s="46">
        <v>0</v>
      </c>
      <c r="I202" s="46">
        <v>0</v>
      </c>
    </row>
    <row r="203" spans="1:9" ht="15" customHeight="1" x14ac:dyDescent="0.15">
      <c r="A203" s="75"/>
      <c r="B203" s="107"/>
      <c r="C203" s="47" t="s">
        <v>32</v>
      </c>
      <c r="D203" s="43" t="s">
        <v>14</v>
      </c>
      <c r="E203" s="43" t="s">
        <v>14</v>
      </c>
      <c r="F203" s="44" t="s">
        <v>33</v>
      </c>
      <c r="G203" s="45">
        <v>0</v>
      </c>
      <c r="H203" s="46">
        <v>0</v>
      </c>
      <c r="I203" s="46">
        <v>0</v>
      </c>
    </row>
    <row r="204" spans="1:9" ht="15" customHeight="1" x14ac:dyDescent="0.15">
      <c r="A204" s="75"/>
      <c r="B204" s="107"/>
      <c r="C204" s="47" t="s">
        <v>34</v>
      </c>
      <c r="D204" s="43" t="s">
        <v>14</v>
      </c>
      <c r="E204" s="43" t="s">
        <v>14</v>
      </c>
      <c r="F204" s="44" t="s">
        <v>35</v>
      </c>
      <c r="G204" s="45">
        <v>0</v>
      </c>
      <c r="H204" s="46">
        <v>142130</v>
      </c>
      <c r="I204" s="46">
        <v>142130</v>
      </c>
    </row>
    <row r="205" spans="1:9" ht="15" customHeight="1" x14ac:dyDescent="0.15">
      <c r="A205" s="75"/>
      <c r="B205" s="107"/>
      <c r="C205" s="47"/>
      <c r="D205" s="43"/>
      <c r="E205" s="43"/>
      <c r="F205" s="48" t="s">
        <v>26</v>
      </c>
      <c r="G205" s="45">
        <v>0</v>
      </c>
      <c r="H205" s="46">
        <v>142130</v>
      </c>
      <c r="I205" s="46">
        <v>142130</v>
      </c>
    </row>
    <row r="206" spans="1:9" ht="15" customHeight="1" x14ac:dyDescent="0.15">
      <c r="A206" s="75"/>
      <c r="B206" s="107"/>
      <c r="C206" s="47"/>
      <c r="D206" s="43"/>
      <c r="E206" s="43"/>
      <c r="F206" s="49" t="s">
        <v>27</v>
      </c>
      <c r="G206" s="45">
        <v>0</v>
      </c>
      <c r="H206" s="46">
        <v>0</v>
      </c>
      <c r="I206" s="46">
        <v>0</v>
      </c>
    </row>
    <row r="207" spans="1:9" ht="15" customHeight="1" x14ac:dyDescent="0.15">
      <c r="A207" s="75"/>
      <c r="B207" s="107"/>
      <c r="C207" s="47" t="s">
        <v>36</v>
      </c>
      <c r="D207" s="43" t="s">
        <v>14</v>
      </c>
      <c r="E207" s="43" t="s">
        <v>14</v>
      </c>
      <c r="F207" s="44" t="s">
        <v>37</v>
      </c>
      <c r="G207" s="45">
        <v>0</v>
      </c>
      <c r="H207" s="46">
        <v>0</v>
      </c>
      <c r="I207" s="46">
        <v>0</v>
      </c>
    </row>
    <row r="208" spans="1:9" ht="15" customHeight="1" x14ac:dyDescent="0.15">
      <c r="A208" s="75"/>
      <c r="B208" s="107"/>
      <c r="C208" s="47" t="s">
        <v>38</v>
      </c>
      <c r="D208" s="43" t="s">
        <v>14</v>
      </c>
      <c r="E208" s="43" t="s">
        <v>14</v>
      </c>
      <c r="F208" s="44" t="s">
        <v>39</v>
      </c>
      <c r="G208" s="45">
        <v>0</v>
      </c>
      <c r="H208" s="46">
        <v>0</v>
      </c>
      <c r="I208" s="46">
        <v>0</v>
      </c>
    </row>
    <row r="209" spans="1:9" ht="15" customHeight="1" x14ac:dyDescent="0.15">
      <c r="A209" s="75"/>
      <c r="B209" s="107"/>
      <c r="C209" s="47" t="s">
        <v>40</v>
      </c>
      <c r="D209" s="43" t="s">
        <v>14</v>
      </c>
      <c r="E209" s="43" t="s">
        <v>14</v>
      </c>
      <c r="F209" s="44" t="s">
        <v>41</v>
      </c>
      <c r="G209" s="45">
        <v>0</v>
      </c>
      <c r="H209" s="46">
        <v>0</v>
      </c>
      <c r="I209" s="46">
        <v>0</v>
      </c>
    </row>
    <row r="210" spans="1:9" ht="15" customHeight="1" x14ac:dyDescent="0.15">
      <c r="A210" s="75"/>
      <c r="B210" s="107"/>
      <c r="C210" s="47" t="s">
        <v>42</v>
      </c>
      <c r="D210" s="43" t="s">
        <v>14</v>
      </c>
      <c r="E210" s="43" t="s">
        <v>14</v>
      </c>
      <c r="F210" s="44" t="s">
        <v>43</v>
      </c>
      <c r="G210" s="45">
        <v>0</v>
      </c>
      <c r="H210" s="46">
        <v>0</v>
      </c>
      <c r="I210" s="46">
        <v>0</v>
      </c>
    </row>
    <row r="211" spans="1:9" ht="15" customHeight="1" x14ac:dyDescent="0.15">
      <c r="A211" s="75"/>
      <c r="B211" s="107"/>
      <c r="C211" s="47" t="s">
        <v>44</v>
      </c>
      <c r="D211" s="43" t="s">
        <v>14</v>
      </c>
      <c r="E211" s="43" t="s">
        <v>14</v>
      </c>
      <c r="F211" s="44" t="s">
        <v>45</v>
      </c>
      <c r="G211" s="45">
        <v>0</v>
      </c>
      <c r="H211" s="46">
        <v>0</v>
      </c>
      <c r="I211" s="46">
        <v>0</v>
      </c>
    </row>
    <row r="212" spans="1:9" ht="15" customHeight="1" x14ac:dyDescent="0.15">
      <c r="A212" s="75"/>
      <c r="B212" s="107"/>
      <c r="C212" s="51" t="s">
        <v>46</v>
      </c>
      <c r="D212" s="52" t="s">
        <v>14</v>
      </c>
      <c r="E212" s="52" t="s">
        <v>14</v>
      </c>
      <c r="F212" s="53" t="s">
        <v>47</v>
      </c>
      <c r="G212" s="54">
        <v>0</v>
      </c>
      <c r="H212" s="55">
        <v>12625</v>
      </c>
      <c r="I212" s="55">
        <v>12625.91</v>
      </c>
    </row>
    <row r="213" spans="1:9" ht="15" customHeight="1" x14ac:dyDescent="0.15">
      <c r="A213" s="75"/>
      <c r="B213" s="148" t="s">
        <v>180</v>
      </c>
      <c r="C213" s="149"/>
      <c r="D213" s="149"/>
      <c r="E213" s="149"/>
      <c r="F213" s="150"/>
      <c r="G213" s="56">
        <f>+SUM(G193:G212)-G205-G206-G199-G200</f>
        <v>827200</v>
      </c>
      <c r="H213" s="56">
        <f>+SUM(H193:H212)-H205-H206-H199-H200</f>
        <v>1329724</v>
      </c>
      <c r="I213" s="57">
        <f>+SUM(I193:I212)-I205-I206-I199-I200</f>
        <v>1201451.3500000001</v>
      </c>
    </row>
    <row r="214" spans="1:9" ht="15" customHeight="1" x14ac:dyDescent="0.15">
      <c r="A214" s="75"/>
      <c r="B214" s="119" t="s">
        <v>181</v>
      </c>
      <c r="C214" s="42" t="s">
        <v>13</v>
      </c>
      <c r="D214" s="43" t="s">
        <v>14</v>
      </c>
      <c r="E214" s="43" t="s">
        <v>14</v>
      </c>
      <c r="F214" s="44" t="s">
        <v>15</v>
      </c>
      <c r="G214" s="113">
        <v>0</v>
      </c>
      <c r="H214" s="114">
        <v>0</v>
      </c>
      <c r="I214" s="114">
        <v>0</v>
      </c>
    </row>
    <row r="215" spans="1:9" ht="15" customHeight="1" x14ac:dyDescent="0.15">
      <c r="A215" s="75"/>
      <c r="B215" s="107"/>
      <c r="C215" s="42" t="s">
        <v>16</v>
      </c>
      <c r="D215" s="43" t="s">
        <v>14</v>
      </c>
      <c r="E215" s="43" t="s">
        <v>14</v>
      </c>
      <c r="F215" s="44" t="s">
        <v>17</v>
      </c>
      <c r="G215" s="45">
        <v>0</v>
      </c>
      <c r="H215" s="46">
        <v>0</v>
      </c>
      <c r="I215" s="46">
        <v>0</v>
      </c>
    </row>
    <row r="216" spans="1:9" ht="15" customHeight="1" x14ac:dyDescent="0.15">
      <c r="A216" s="75"/>
      <c r="B216" s="107"/>
      <c r="C216" s="47" t="s">
        <v>18</v>
      </c>
      <c r="D216" s="43" t="s">
        <v>14</v>
      </c>
      <c r="E216" s="43" t="s">
        <v>14</v>
      </c>
      <c r="F216" s="44" t="s">
        <v>19</v>
      </c>
      <c r="G216" s="45">
        <v>0</v>
      </c>
      <c r="H216" s="46">
        <v>0</v>
      </c>
      <c r="I216" s="46">
        <v>0</v>
      </c>
    </row>
    <row r="217" spans="1:9" ht="15" customHeight="1" x14ac:dyDescent="0.15">
      <c r="A217" s="75"/>
      <c r="B217" s="107"/>
      <c r="C217" s="47" t="s">
        <v>20</v>
      </c>
      <c r="D217" s="43" t="s">
        <v>14</v>
      </c>
      <c r="E217" s="43" t="s">
        <v>14</v>
      </c>
      <c r="F217" s="44" t="s">
        <v>21</v>
      </c>
      <c r="G217" s="45">
        <v>0</v>
      </c>
      <c r="H217" s="46">
        <v>0</v>
      </c>
      <c r="I217" s="46">
        <v>0</v>
      </c>
    </row>
    <row r="218" spans="1:9" ht="15" customHeight="1" x14ac:dyDescent="0.15">
      <c r="A218" s="75"/>
      <c r="B218" s="107"/>
      <c r="C218" s="47" t="s">
        <v>22</v>
      </c>
      <c r="D218" s="43" t="s">
        <v>14</v>
      </c>
      <c r="E218" s="43" t="s">
        <v>14</v>
      </c>
      <c r="F218" s="44" t="s">
        <v>23</v>
      </c>
      <c r="G218" s="45">
        <v>0</v>
      </c>
      <c r="H218" s="46">
        <v>0</v>
      </c>
      <c r="I218" s="46">
        <v>0</v>
      </c>
    </row>
    <row r="219" spans="1:9" ht="15" customHeight="1" x14ac:dyDescent="0.15">
      <c r="A219" s="75"/>
      <c r="B219" s="107"/>
      <c r="C219" s="47" t="s">
        <v>24</v>
      </c>
      <c r="D219" s="43" t="s">
        <v>14</v>
      </c>
      <c r="E219" s="43" t="s">
        <v>14</v>
      </c>
      <c r="F219" s="44" t="s">
        <v>25</v>
      </c>
      <c r="G219" s="45">
        <v>1050000</v>
      </c>
      <c r="H219" s="46">
        <v>1058340</v>
      </c>
      <c r="I219" s="46">
        <v>1058335.3600000001</v>
      </c>
    </row>
    <row r="220" spans="1:9" ht="15" customHeight="1" x14ac:dyDescent="0.15">
      <c r="A220" s="75"/>
      <c r="B220" s="107"/>
      <c r="C220" s="47"/>
      <c r="D220" s="43"/>
      <c r="E220" s="43"/>
      <c r="F220" s="48" t="s">
        <v>26</v>
      </c>
      <c r="G220" s="45">
        <v>1050000</v>
      </c>
      <c r="H220" s="46">
        <v>1052420</v>
      </c>
      <c r="I220" s="46">
        <v>1052420</v>
      </c>
    </row>
    <row r="221" spans="1:9" ht="15" customHeight="1" x14ac:dyDescent="0.15">
      <c r="A221" s="75"/>
      <c r="B221" s="107"/>
      <c r="C221" s="47"/>
      <c r="D221" s="43"/>
      <c r="E221" s="43"/>
      <c r="F221" s="49" t="s">
        <v>27</v>
      </c>
      <c r="G221" s="45">
        <v>0</v>
      </c>
      <c r="H221" s="46">
        <v>0</v>
      </c>
      <c r="I221" s="46">
        <v>0</v>
      </c>
    </row>
    <row r="222" spans="1:9" ht="15" customHeight="1" x14ac:dyDescent="0.15">
      <c r="A222" s="75"/>
      <c r="B222" s="107"/>
      <c r="C222" s="47" t="s">
        <v>28</v>
      </c>
      <c r="D222" s="43" t="s">
        <v>14</v>
      </c>
      <c r="E222" s="43" t="s">
        <v>14</v>
      </c>
      <c r="F222" s="44" t="s">
        <v>29</v>
      </c>
      <c r="G222" s="45">
        <v>5000</v>
      </c>
      <c r="H222" s="46">
        <v>8000</v>
      </c>
      <c r="I222" s="46">
        <v>7016</v>
      </c>
    </row>
    <row r="223" spans="1:9" ht="15" customHeight="1" x14ac:dyDescent="0.15">
      <c r="A223" s="75"/>
      <c r="B223" s="107"/>
      <c r="C223" s="47" t="s">
        <v>30</v>
      </c>
      <c r="D223" s="43" t="s">
        <v>14</v>
      </c>
      <c r="E223" s="43" t="s">
        <v>14</v>
      </c>
      <c r="F223" s="44" t="s">
        <v>31</v>
      </c>
      <c r="G223" s="45">
        <v>0</v>
      </c>
      <c r="H223" s="46">
        <v>0</v>
      </c>
      <c r="I223" s="46">
        <v>0</v>
      </c>
    </row>
    <row r="224" spans="1:9" ht="15" customHeight="1" x14ac:dyDescent="0.15">
      <c r="A224" s="75"/>
      <c r="B224" s="107"/>
      <c r="C224" s="47" t="s">
        <v>32</v>
      </c>
      <c r="D224" s="43" t="s">
        <v>14</v>
      </c>
      <c r="E224" s="43" t="s">
        <v>14</v>
      </c>
      <c r="F224" s="44" t="s">
        <v>33</v>
      </c>
      <c r="G224" s="45">
        <v>0</v>
      </c>
      <c r="H224" s="46">
        <v>0</v>
      </c>
      <c r="I224" s="46">
        <v>0</v>
      </c>
    </row>
    <row r="225" spans="1:9" ht="15" customHeight="1" x14ac:dyDescent="0.15">
      <c r="A225" s="75"/>
      <c r="B225" s="107"/>
      <c r="C225" s="47" t="s">
        <v>34</v>
      </c>
      <c r="D225" s="43" t="s">
        <v>14</v>
      </c>
      <c r="E225" s="43" t="s">
        <v>14</v>
      </c>
      <c r="F225" s="44" t="s">
        <v>35</v>
      </c>
      <c r="G225" s="45">
        <v>0</v>
      </c>
      <c r="H225" s="46">
        <v>416282</v>
      </c>
      <c r="I225" s="46">
        <v>238952</v>
      </c>
    </row>
    <row r="226" spans="1:9" ht="15" customHeight="1" x14ac:dyDescent="0.15">
      <c r="A226" s="75"/>
      <c r="B226" s="107"/>
      <c r="C226" s="47"/>
      <c r="D226" s="43"/>
      <c r="E226" s="43"/>
      <c r="F226" s="48" t="s">
        <v>26</v>
      </c>
      <c r="G226" s="45">
        <v>0</v>
      </c>
      <c r="H226" s="46">
        <v>409407</v>
      </c>
      <c r="I226" s="46">
        <v>232077</v>
      </c>
    </row>
    <row r="227" spans="1:9" ht="15" customHeight="1" x14ac:dyDescent="0.15">
      <c r="A227" s="75"/>
      <c r="B227" s="107"/>
      <c r="C227" s="47"/>
      <c r="D227" s="43"/>
      <c r="E227" s="43"/>
      <c r="F227" s="49" t="s">
        <v>27</v>
      </c>
      <c r="G227" s="45">
        <v>0</v>
      </c>
      <c r="H227" s="46">
        <v>0</v>
      </c>
      <c r="I227" s="46">
        <v>0</v>
      </c>
    </row>
    <row r="228" spans="1:9" ht="15" customHeight="1" x14ac:dyDescent="0.15">
      <c r="A228" s="75"/>
      <c r="B228" s="107"/>
      <c r="C228" s="47" t="s">
        <v>36</v>
      </c>
      <c r="D228" s="43" t="s">
        <v>14</v>
      </c>
      <c r="E228" s="43" t="s">
        <v>14</v>
      </c>
      <c r="F228" s="44" t="s">
        <v>37</v>
      </c>
      <c r="G228" s="45">
        <v>0</v>
      </c>
      <c r="H228" s="46">
        <v>0</v>
      </c>
      <c r="I228" s="46">
        <v>0</v>
      </c>
    </row>
    <row r="229" spans="1:9" ht="15" customHeight="1" x14ac:dyDescent="0.15">
      <c r="A229" s="75"/>
      <c r="B229" s="107"/>
      <c r="C229" s="47" t="s">
        <v>38</v>
      </c>
      <c r="D229" s="43" t="s">
        <v>14</v>
      </c>
      <c r="E229" s="43" t="s">
        <v>14</v>
      </c>
      <c r="F229" s="44" t="s">
        <v>39</v>
      </c>
      <c r="G229" s="45">
        <v>0</v>
      </c>
      <c r="H229" s="46">
        <v>0</v>
      </c>
      <c r="I229" s="46">
        <v>0</v>
      </c>
    </row>
    <row r="230" spans="1:9" ht="15" customHeight="1" x14ac:dyDescent="0.15">
      <c r="A230" s="75"/>
      <c r="B230" s="107"/>
      <c r="C230" s="47" t="s">
        <v>40</v>
      </c>
      <c r="D230" s="43" t="s">
        <v>14</v>
      </c>
      <c r="E230" s="43" t="s">
        <v>14</v>
      </c>
      <c r="F230" s="44" t="s">
        <v>41</v>
      </c>
      <c r="G230" s="45">
        <v>0</v>
      </c>
      <c r="H230" s="46">
        <v>0</v>
      </c>
      <c r="I230" s="46">
        <v>0</v>
      </c>
    </row>
    <row r="231" spans="1:9" ht="15" customHeight="1" x14ac:dyDescent="0.15">
      <c r="A231" s="75"/>
      <c r="B231" s="107"/>
      <c r="C231" s="47" t="s">
        <v>42</v>
      </c>
      <c r="D231" s="43" t="s">
        <v>14</v>
      </c>
      <c r="E231" s="43" t="s">
        <v>14</v>
      </c>
      <c r="F231" s="44" t="s">
        <v>43</v>
      </c>
      <c r="G231" s="45">
        <v>0</v>
      </c>
      <c r="H231" s="46">
        <v>0</v>
      </c>
      <c r="I231" s="46">
        <v>0</v>
      </c>
    </row>
    <row r="232" spans="1:9" ht="15" customHeight="1" x14ac:dyDescent="0.15">
      <c r="A232" s="75"/>
      <c r="B232" s="107"/>
      <c r="C232" s="47" t="s">
        <v>44</v>
      </c>
      <c r="D232" s="43" t="s">
        <v>14</v>
      </c>
      <c r="E232" s="43" t="s">
        <v>14</v>
      </c>
      <c r="F232" s="44" t="s">
        <v>45</v>
      </c>
      <c r="G232" s="45">
        <v>0</v>
      </c>
      <c r="H232" s="46">
        <v>0</v>
      </c>
      <c r="I232" s="46">
        <v>0</v>
      </c>
    </row>
    <row r="233" spans="1:9" ht="15" customHeight="1" x14ac:dyDescent="0.15">
      <c r="A233" s="75"/>
      <c r="B233" s="107"/>
      <c r="C233" s="51" t="s">
        <v>46</v>
      </c>
      <c r="D233" s="52" t="s">
        <v>14</v>
      </c>
      <c r="E233" s="52" t="s">
        <v>14</v>
      </c>
      <c r="F233" s="53" t="s">
        <v>47</v>
      </c>
      <c r="G233" s="54">
        <v>0</v>
      </c>
      <c r="H233" s="55">
        <v>626237</v>
      </c>
      <c r="I233" s="55">
        <v>626236.51</v>
      </c>
    </row>
    <row r="234" spans="1:9" ht="15" customHeight="1" x14ac:dyDescent="0.15">
      <c r="A234" s="75"/>
      <c r="B234" s="148" t="s">
        <v>182</v>
      </c>
      <c r="C234" s="149"/>
      <c r="D234" s="149"/>
      <c r="E234" s="149"/>
      <c r="F234" s="150"/>
      <c r="G234" s="56">
        <f>+SUM(G214:G233)-G226-G227-G220-G221</f>
        <v>1055000</v>
      </c>
      <c r="H234" s="56">
        <f>+SUM(H214:H233)-H226-H227-H220-H221</f>
        <v>2108859</v>
      </c>
      <c r="I234" s="57">
        <f>+SUM(I214:I233)-I226-I227-I220-I221</f>
        <v>1930539.87</v>
      </c>
    </row>
    <row r="235" spans="1:9" ht="15" customHeight="1" thickBot="1" x14ac:dyDescent="0.2">
      <c r="A235" s="58" t="s">
        <v>183</v>
      </c>
      <c r="B235" s="58"/>
      <c r="C235" s="59"/>
      <c r="D235" s="59"/>
      <c r="E235" s="59"/>
      <c r="F235" s="59"/>
      <c r="G235" s="60">
        <f>+G24+G45+G66+G87+G108+G129+G150+G171+G192+G213+G234</f>
        <v>142133324</v>
      </c>
      <c r="H235" s="60">
        <f>+H24+H45+H66+H87+H108+H129+H150+H171+H192+H213+H234</f>
        <v>198683722</v>
      </c>
      <c r="I235" s="61">
        <f>+I24+I45+I66+I87+I108+I129+I150+I171+I192+I213+I234</f>
        <v>155651473.15000001</v>
      </c>
    </row>
    <row r="236" spans="1:9" ht="15" customHeight="1" x14ac:dyDescent="0.15">
      <c r="I236" s="65"/>
    </row>
    <row r="237" spans="1:9" ht="15" customHeight="1" x14ac:dyDescent="0.15">
      <c r="H237" s="62"/>
    </row>
    <row r="238" spans="1:9" ht="15" customHeight="1" x14ac:dyDescent="0.15">
      <c r="G238" s="62"/>
      <c r="H238" s="62"/>
      <c r="I238" s="62"/>
    </row>
    <row r="239" spans="1:9" ht="15" customHeight="1" x14ac:dyDescent="0.15">
      <c r="G239" s="62"/>
      <c r="H239" s="62"/>
      <c r="I239" s="62"/>
    </row>
    <row r="240" spans="1:9" ht="15" customHeight="1" x14ac:dyDescent="0.15">
      <c r="G240" s="62"/>
      <c r="H240" s="62"/>
      <c r="I240" s="62"/>
    </row>
    <row r="241" spans="7:9" ht="15" customHeight="1" x14ac:dyDescent="0.15">
      <c r="G241" s="62"/>
      <c r="H241" s="62"/>
      <c r="I241" s="62"/>
    </row>
    <row r="242" spans="7:9" ht="15" customHeight="1" x14ac:dyDescent="0.15">
      <c r="G242" s="62"/>
      <c r="H242" s="62"/>
      <c r="I242" s="62"/>
    </row>
    <row r="243" spans="7:9" ht="15" customHeight="1" x14ac:dyDescent="0.15">
      <c r="G243" s="62"/>
      <c r="H243" s="62"/>
      <c r="I243" s="62"/>
    </row>
    <row r="244" spans="7:9" ht="15" customHeight="1" x14ac:dyDescent="0.15">
      <c r="G244" s="62"/>
      <c r="H244" s="62"/>
      <c r="I244" s="62"/>
    </row>
    <row r="245" spans="7:9" ht="15" customHeight="1" x14ac:dyDescent="0.15">
      <c r="G245" s="62"/>
      <c r="H245" s="62"/>
      <c r="I245" s="62"/>
    </row>
    <row r="246" spans="7:9" ht="15" customHeight="1" x14ac:dyDescent="0.15">
      <c r="G246" s="62"/>
      <c r="H246" s="62"/>
      <c r="I246" s="62"/>
    </row>
    <row r="247" spans="7:9" ht="15" customHeight="1" x14ac:dyDescent="0.15">
      <c r="G247" s="62"/>
      <c r="H247" s="62"/>
      <c r="I247" s="62"/>
    </row>
    <row r="248" spans="7:9" ht="15" customHeight="1" x14ac:dyDescent="0.15">
      <c r="G248" s="62"/>
      <c r="H248" s="62"/>
      <c r="I248" s="62"/>
    </row>
    <row r="249" spans="7:9" ht="15" customHeight="1" x14ac:dyDescent="0.15">
      <c r="G249" s="62"/>
      <c r="H249" s="62"/>
      <c r="I249" s="62"/>
    </row>
    <row r="250" spans="7:9" ht="15" customHeight="1" x14ac:dyDescent="0.15">
      <c r="G250" s="62"/>
      <c r="H250" s="62"/>
      <c r="I250" s="62"/>
    </row>
    <row r="251" spans="7:9" ht="15" customHeight="1" x14ac:dyDescent="0.15">
      <c r="G251" s="62"/>
      <c r="H251" s="62"/>
      <c r="I251" s="62"/>
    </row>
    <row r="252" spans="7:9" ht="15" customHeight="1" x14ac:dyDescent="0.15">
      <c r="G252" s="62"/>
      <c r="H252" s="62"/>
      <c r="I252" s="62"/>
    </row>
    <row r="253" spans="7:9" ht="15" customHeight="1" x14ac:dyDescent="0.15">
      <c r="G253" s="62"/>
      <c r="H253" s="62"/>
      <c r="I253" s="62"/>
    </row>
    <row r="254" spans="7:9" ht="15" customHeight="1" x14ac:dyDescent="0.15">
      <c r="G254" s="62"/>
      <c r="H254" s="62"/>
      <c r="I254" s="62"/>
    </row>
    <row r="255" spans="7:9" ht="15" customHeight="1" x14ac:dyDescent="0.15">
      <c r="G255" s="62"/>
      <c r="H255" s="62"/>
      <c r="I255" s="62"/>
    </row>
    <row r="256" spans="7:9" ht="15" customHeight="1" x14ac:dyDescent="0.15">
      <c r="G256" s="62"/>
      <c r="H256" s="62"/>
      <c r="I256" s="62"/>
    </row>
    <row r="257" spans="7:9" ht="15" customHeight="1" x14ac:dyDescent="0.15">
      <c r="G257" s="62"/>
      <c r="H257" s="62"/>
      <c r="I257" s="62"/>
    </row>
    <row r="258" spans="7:9" ht="15" customHeight="1" x14ac:dyDescent="0.15">
      <c r="G258" s="62"/>
      <c r="H258" s="62"/>
      <c r="I258" s="62"/>
    </row>
  </sheetData>
  <mergeCells count="11">
    <mergeCell ref="B24:F24"/>
    <mergeCell ref="B45:F45"/>
    <mergeCell ref="B234:F234"/>
    <mergeCell ref="B213:F213"/>
    <mergeCell ref="B192:F192"/>
    <mergeCell ref="B171:F171"/>
    <mergeCell ref="B150:F150"/>
    <mergeCell ref="B129:F129"/>
    <mergeCell ref="B108:F108"/>
    <mergeCell ref="B87:F87"/>
    <mergeCell ref="B66:F66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E23 C25:E44 C46:E65 C235:E235 C214:E233 C193:E212 C172:E191 C151:E170 C130:E149 C109:E128 C88:E107 C67:E8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3">
    <pageSetUpPr fitToPage="1"/>
  </sheetPr>
  <dimension ref="A1:L170"/>
  <sheetViews>
    <sheetView showGridLines="0" zoomScaleNormal="100" workbookViewId="0">
      <pane xSplit="1" ySplit="3" topLeftCell="B4" activePane="bottomRight" state="frozen"/>
      <selection activeCell="B18" sqref="B18"/>
      <selection pane="topRight" activeCell="B18" sqref="B18"/>
      <selection pane="bottomLeft" activeCell="B18" sqref="B18"/>
      <selection pane="bottomRight" activeCell="A4" sqref="A4:A7"/>
    </sheetView>
  </sheetViews>
  <sheetFormatPr defaultColWidth="23.33203125" defaultRowHeight="15" customHeight="1" x14ac:dyDescent="0.15"/>
  <cols>
    <col min="1" max="1" width="20.33203125" style="27" customWidth="1"/>
    <col min="2" max="2" width="18.33203125" style="27" customWidth="1"/>
    <col min="3" max="6" width="7.33203125" style="27" customWidth="1"/>
    <col min="7" max="7" width="34.83203125" style="27" customWidth="1"/>
    <col min="8" max="10" width="14.33203125" style="27" customWidth="1"/>
    <col min="11" max="16384" width="23.33203125" style="27"/>
  </cols>
  <sheetData>
    <row r="1" spans="1:12" ht="15" customHeight="1" x14ac:dyDescent="0.15">
      <c r="A1" s="26" t="s">
        <v>184</v>
      </c>
      <c r="B1" s="96"/>
      <c r="C1" s="96"/>
      <c r="D1" s="96"/>
      <c r="E1" s="96"/>
      <c r="F1" s="96"/>
      <c r="G1" s="96"/>
      <c r="H1" s="96"/>
      <c r="I1" s="96"/>
      <c r="J1" s="96"/>
    </row>
    <row r="2" spans="1:12" ht="15" customHeight="1" thickBot="1" x14ac:dyDescent="0.2">
      <c r="B2" s="28"/>
      <c r="C2" s="28"/>
      <c r="D2" s="28"/>
      <c r="E2" s="28"/>
      <c r="F2" s="28"/>
      <c r="G2" s="28"/>
      <c r="J2" s="29" t="s">
        <v>2</v>
      </c>
    </row>
    <row r="3" spans="1:12" ht="31.5" customHeight="1" thickBot="1" x14ac:dyDescent="0.2">
      <c r="A3" s="30" t="s">
        <v>3</v>
      </c>
      <c r="B3" s="30" t="s">
        <v>4</v>
      </c>
      <c r="C3" s="30" t="s">
        <v>51</v>
      </c>
      <c r="D3" s="31" t="s">
        <v>52</v>
      </c>
      <c r="E3" s="30" t="s">
        <v>53</v>
      </c>
      <c r="F3" s="30" t="s">
        <v>54</v>
      </c>
      <c r="G3" s="30" t="s">
        <v>8</v>
      </c>
      <c r="H3" s="31" t="s">
        <v>55</v>
      </c>
      <c r="I3" s="31" t="s">
        <v>56</v>
      </c>
      <c r="J3" s="31" t="s">
        <v>57</v>
      </c>
    </row>
    <row r="4" spans="1:12" s="28" customFormat="1" ht="15" customHeight="1" x14ac:dyDescent="0.2">
      <c r="A4" s="167" t="s">
        <v>304</v>
      </c>
      <c r="B4" s="104" t="s">
        <v>161</v>
      </c>
      <c r="C4" s="42" t="s">
        <v>13</v>
      </c>
      <c r="D4" s="43" t="s">
        <v>14</v>
      </c>
      <c r="E4" s="43" t="s">
        <v>14</v>
      </c>
      <c r="F4" s="43" t="s">
        <v>14</v>
      </c>
      <c r="G4" s="44" t="s">
        <v>58</v>
      </c>
      <c r="H4" s="37">
        <v>2098637</v>
      </c>
      <c r="I4" s="38">
        <v>2804487</v>
      </c>
      <c r="J4" s="38">
        <v>2680983.3200000003</v>
      </c>
      <c r="K4" s="39"/>
    </row>
    <row r="5" spans="1:12" s="28" customFormat="1" ht="15" customHeight="1" x14ac:dyDescent="0.2">
      <c r="A5" s="167"/>
      <c r="B5" s="41"/>
      <c r="C5" s="42" t="s">
        <v>16</v>
      </c>
      <c r="D5" s="43" t="s">
        <v>14</v>
      </c>
      <c r="E5" s="43" t="s">
        <v>14</v>
      </c>
      <c r="F5" s="43" t="s">
        <v>14</v>
      </c>
      <c r="G5" s="44" t="s">
        <v>59</v>
      </c>
      <c r="H5" s="45">
        <v>2139381</v>
      </c>
      <c r="I5" s="46">
        <v>2512975</v>
      </c>
      <c r="J5" s="46">
        <v>1994413.13</v>
      </c>
    </row>
    <row r="6" spans="1:12" s="28" customFormat="1" ht="15" customHeight="1" x14ac:dyDescent="0.2">
      <c r="A6" s="167"/>
      <c r="B6" s="41"/>
      <c r="C6" s="47" t="s">
        <v>18</v>
      </c>
      <c r="D6" s="43" t="s">
        <v>14</v>
      </c>
      <c r="E6" s="43" t="s">
        <v>14</v>
      </c>
      <c r="F6" s="43" t="s">
        <v>14</v>
      </c>
      <c r="G6" s="44" t="s">
        <v>60</v>
      </c>
      <c r="H6" s="45">
        <v>0</v>
      </c>
      <c r="I6" s="46">
        <v>0</v>
      </c>
      <c r="J6" s="46">
        <v>0</v>
      </c>
      <c r="K6" s="39"/>
    </row>
    <row r="7" spans="1:12" s="28" customFormat="1" ht="15" customHeight="1" x14ac:dyDescent="0.2">
      <c r="A7" s="167"/>
      <c r="B7" s="41"/>
      <c r="C7" s="47" t="s">
        <v>20</v>
      </c>
      <c r="D7" s="43" t="s">
        <v>14</v>
      </c>
      <c r="E7" s="43" t="s">
        <v>14</v>
      </c>
      <c r="F7" s="43" t="s">
        <v>14</v>
      </c>
      <c r="G7" s="44" t="s">
        <v>25</v>
      </c>
      <c r="H7" s="45">
        <v>6602000</v>
      </c>
      <c r="I7" s="46">
        <v>8376850</v>
      </c>
      <c r="J7" s="46">
        <v>6984427.29</v>
      </c>
      <c r="K7" s="39"/>
    </row>
    <row r="8" spans="1:12" s="28" customFormat="1" ht="15" customHeight="1" x14ac:dyDescent="0.2">
      <c r="A8" s="41"/>
      <c r="B8" s="41"/>
      <c r="C8" s="47" t="s">
        <v>22</v>
      </c>
      <c r="D8" s="43" t="s">
        <v>14</v>
      </c>
      <c r="E8" s="43" t="s">
        <v>14</v>
      </c>
      <c r="F8" s="43" t="s">
        <v>14</v>
      </c>
      <c r="G8" s="44" t="s">
        <v>61</v>
      </c>
      <c r="H8" s="45">
        <v>0</v>
      </c>
      <c r="I8" s="46">
        <v>0</v>
      </c>
      <c r="J8" s="46">
        <v>0</v>
      </c>
      <c r="K8" s="39"/>
    </row>
    <row r="9" spans="1:12" s="28" customFormat="1" ht="15" customHeight="1" x14ac:dyDescent="0.2">
      <c r="A9" s="41"/>
      <c r="B9" s="41"/>
      <c r="C9" s="47" t="s">
        <v>24</v>
      </c>
      <c r="D9" s="43" t="s">
        <v>14</v>
      </c>
      <c r="E9" s="43" t="s">
        <v>14</v>
      </c>
      <c r="F9" s="43" t="s">
        <v>14</v>
      </c>
      <c r="G9" s="44" t="s">
        <v>62</v>
      </c>
      <c r="H9" s="45">
        <v>0</v>
      </c>
      <c r="I9" s="46">
        <v>1536</v>
      </c>
      <c r="J9" s="46">
        <v>1535.7</v>
      </c>
      <c r="K9" s="39"/>
    </row>
    <row r="10" spans="1:12" s="28" customFormat="1" ht="15" customHeight="1" x14ac:dyDescent="0.2">
      <c r="A10" s="41"/>
      <c r="B10" s="41"/>
      <c r="C10" s="47" t="s">
        <v>28</v>
      </c>
      <c r="D10" s="43" t="s">
        <v>14</v>
      </c>
      <c r="E10" s="43" t="s">
        <v>14</v>
      </c>
      <c r="F10" s="43" t="s">
        <v>14</v>
      </c>
      <c r="G10" s="44" t="s">
        <v>63</v>
      </c>
      <c r="H10" s="45">
        <v>2127680</v>
      </c>
      <c r="I10" s="46">
        <v>1799694</v>
      </c>
      <c r="J10" s="46">
        <v>335764.03</v>
      </c>
      <c r="K10" s="39"/>
    </row>
    <row r="11" spans="1:12" s="28" customFormat="1" ht="15" customHeight="1" x14ac:dyDescent="0.2">
      <c r="A11" s="41"/>
      <c r="B11" s="41"/>
      <c r="C11" s="47" t="s">
        <v>30</v>
      </c>
      <c r="D11" s="43" t="s">
        <v>14</v>
      </c>
      <c r="E11" s="43" t="s">
        <v>14</v>
      </c>
      <c r="F11" s="43" t="s">
        <v>14</v>
      </c>
      <c r="G11" s="44" t="s">
        <v>35</v>
      </c>
      <c r="H11" s="45">
        <v>410000</v>
      </c>
      <c r="I11" s="46">
        <v>468356</v>
      </c>
      <c r="J11" s="46">
        <v>299603.8</v>
      </c>
      <c r="K11" s="74"/>
      <c r="L11" s="74"/>
    </row>
    <row r="12" spans="1:12" s="28" customFormat="1" ht="15" customHeight="1" x14ac:dyDescent="0.2">
      <c r="A12" s="41"/>
      <c r="B12" s="41"/>
      <c r="C12" s="47" t="s">
        <v>32</v>
      </c>
      <c r="D12" s="43" t="s">
        <v>14</v>
      </c>
      <c r="E12" s="43" t="s">
        <v>14</v>
      </c>
      <c r="F12" s="43" t="s">
        <v>14</v>
      </c>
      <c r="G12" s="44" t="s">
        <v>37</v>
      </c>
      <c r="H12" s="45">
        <v>0</v>
      </c>
      <c r="I12" s="46">
        <v>0</v>
      </c>
      <c r="J12" s="46">
        <v>0</v>
      </c>
      <c r="K12" s="39"/>
    </row>
    <row r="13" spans="1:12" s="28" customFormat="1" ht="15" customHeight="1" x14ac:dyDescent="0.2">
      <c r="A13" s="41"/>
      <c r="B13" s="107"/>
      <c r="C13" s="47" t="s">
        <v>34</v>
      </c>
      <c r="D13" s="43" t="s">
        <v>14</v>
      </c>
      <c r="E13" s="43" t="s">
        <v>14</v>
      </c>
      <c r="F13" s="43" t="s">
        <v>14</v>
      </c>
      <c r="G13" s="44" t="s">
        <v>39</v>
      </c>
      <c r="H13" s="45">
        <v>0</v>
      </c>
      <c r="I13" s="46">
        <v>0</v>
      </c>
      <c r="J13" s="46">
        <v>0</v>
      </c>
      <c r="K13" s="39"/>
    </row>
    <row r="14" spans="1:12" s="28" customFormat="1" ht="15" customHeight="1" x14ac:dyDescent="0.2">
      <c r="A14" s="41"/>
      <c r="B14" s="107"/>
      <c r="C14" s="51" t="s">
        <v>36</v>
      </c>
      <c r="D14" s="52" t="s">
        <v>14</v>
      </c>
      <c r="E14" s="52" t="s">
        <v>14</v>
      </c>
      <c r="F14" s="52" t="s">
        <v>14</v>
      </c>
      <c r="G14" s="53" t="s">
        <v>64</v>
      </c>
      <c r="H14" s="45">
        <v>0</v>
      </c>
      <c r="I14" s="46">
        <v>0</v>
      </c>
      <c r="J14" s="46">
        <v>0</v>
      </c>
      <c r="K14" s="39"/>
    </row>
    <row r="15" spans="1:12" s="28" customFormat="1" ht="15" customHeight="1" x14ac:dyDescent="0.2">
      <c r="A15" s="41"/>
      <c r="B15" s="148" t="s">
        <v>162</v>
      </c>
      <c r="C15" s="149"/>
      <c r="D15" s="149"/>
      <c r="E15" s="149"/>
      <c r="F15" s="149"/>
      <c r="G15" s="150"/>
      <c r="H15" s="112">
        <f>+SUM(H4:H14)</f>
        <v>13377698</v>
      </c>
      <c r="I15" s="56">
        <f>+SUM(I4:I14)</f>
        <v>15963898</v>
      </c>
      <c r="J15" s="57">
        <f>+SUM(J4:J14)</f>
        <v>12296727.27</v>
      </c>
      <c r="K15" s="39"/>
    </row>
    <row r="16" spans="1:12" s="28" customFormat="1" ht="15" customHeight="1" x14ac:dyDescent="0.2">
      <c r="A16" s="41"/>
      <c r="B16" s="109" t="s">
        <v>163</v>
      </c>
      <c r="C16" s="42" t="s">
        <v>13</v>
      </c>
      <c r="D16" s="43" t="s">
        <v>14</v>
      </c>
      <c r="E16" s="43" t="s">
        <v>14</v>
      </c>
      <c r="F16" s="43" t="s">
        <v>14</v>
      </c>
      <c r="G16" s="44" t="s">
        <v>58</v>
      </c>
      <c r="H16" s="113">
        <v>3419834</v>
      </c>
      <c r="I16" s="114">
        <v>3418573</v>
      </c>
      <c r="J16" s="114">
        <v>3288002.75</v>
      </c>
      <c r="K16" s="115"/>
    </row>
    <row r="17" spans="1:11" s="28" customFormat="1" ht="15" customHeight="1" x14ac:dyDescent="0.2">
      <c r="A17" s="41"/>
      <c r="B17" s="107"/>
      <c r="C17" s="42" t="s">
        <v>16</v>
      </c>
      <c r="D17" s="43" t="s">
        <v>14</v>
      </c>
      <c r="E17" s="43" t="s">
        <v>14</v>
      </c>
      <c r="F17" s="43" t="s">
        <v>14</v>
      </c>
      <c r="G17" s="44" t="s">
        <v>59</v>
      </c>
      <c r="H17" s="45">
        <v>2318566</v>
      </c>
      <c r="I17" s="46">
        <v>3588099</v>
      </c>
      <c r="J17" s="46">
        <v>2608666.3199999998</v>
      </c>
      <c r="K17" s="39"/>
    </row>
    <row r="18" spans="1:11" s="28" customFormat="1" ht="15" customHeight="1" x14ac:dyDescent="0.2">
      <c r="A18" s="41"/>
      <c r="B18" s="107"/>
      <c r="C18" s="47" t="s">
        <v>18</v>
      </c>
      <c r="D18" s="43" t="s">
        <v>14</v>
      </c>
      <c r="E18" s="43" t="s">
        <v>14</v>
      </c>
      <c r="F18" s="43" t="s">
        <v>14</v>
      </c>
      <c r="G18" s="44" t="s">
        <v>60</v>
      </c>
      <c r="H18" s="45">
        <v>8000</v>
      </c>
      <c r="I18" s="46">
        <v>14000</v>
      </c>
      <c r="J18" s="46">
        <v>470.4</v>
      </c>
      <c r="K18" s="39"/>
    </row>
    <row r="19" spans="1:11" s="28" customFormat="1" ht="15" customHeight="1" x14ac:dyDescent="0.2">
      <c r="A19" s="41"/>
      <c r="B19" s="107"/>
      <c r="C19" s="47" t="s">
        <v>20</v>
      </c>
      <c r="D19" s="43" t="s">
        <v>14</v>
      </c>
      <c r="E19" s="43" t="s">
        <v>14</v>
      </c>
      <c r="F19" s="43" t="s">
        <v>14</v>
      </c>
      <c r="G19" s="44" t="s">
        <v>25</v>
      </c>
      <c r="H19" s="45">
        <v>13500</v>
      </c>
      <c r="I19" s="46">
        <v>7300</v>
      </c>
      <c r="J19" s="46">
        <v>6745.7</v>
      </c>
      <c r="K19" s="39"/>
    </row>
    <row r="20" spans="1:11" s="28" customFormat="1" ht="15" customHeight="1" x14ac:dyDescent="0.2">
      <c r="A20" s="41"/>
      <c r="B20" s="107"/>
      <c r="C20" s="47" t="s">
        <v>22</v>
      </c>
      <c r="D20" s="43" t="s">
        <v>14</v>
      </c>
      <c r="E20" s="43" t="s">
        <v>14</v>
      </c>
      <c r="F20" s="43" t="s">
        <v>14</v>
      </c>
      <c r="G20" s="44" t="s">
        <v>61</v>
      </c>
      <c r="H20" s="45">
        <v>0</v>
      </c>
      <c r="I20" s="46">
        <v>0</v>
      </c>
      <c r="J20" s="46">
        <v>0</v>
      </c>
    </row>
    <row r="21" spans="1:11" s="28" customFormat="1" ht="15" customHeight="1" x14ac:dyDescent="0.2">
      <c r="A21" s="41"/>
      <c r="B21" s="107"/>
      <c r="C21" s="47" t="s">
        <v>24</v>
      </c>
      <c r="D21" s="43" t="s">
        <v>14</v>
      </c>
      <c r="E21" s="43" t="s">
        <v>14</v>
      </c>
      <c r="F21" s="43" t="s">
        <v>14</v>
      </c>
      <c r="G21" s="44" t="s">
        <v>62</v>
      </c>
      <c r="H21" s="45">
        <v>3600</v>
      </c>
      <c r="I21" s="46">
        <v>2600</v>
      </c>
      <c r="J21" s="46">
        <v>1929.32</v>
      </c>
    </row>
    <row r="22" spans="1:11" s="28" customFormat="1" ht="15" customHeight="1" x14ac:dyDescent="0.2">
      <c r="A22" s="41"/>
      <c r="B22" s="107"/>
      <c r="C22" s="47" t="s">
        <v>28</v>
      </c>
      <c r="D22" s="43" t="s">
        <v>14</v>
      </c>
      <c r="E22" s="43" t="s">
        <v>14</v>
      </c>
      <c r="F22" s="43" t="s">
        <v>14</v>
      </c>
      <c r="G22" s="44" t="s">
        <v>63</v>
      </c>
      <c r="H22" s="45">
        <v>0</v>
      </c>
      <c r="I22" s="46">
        <v>66122</v>
      </c>
      <c r="J22" s="46">
        <v>65269.4</v>
      </c>
    </row>
    <row r="23" spans="1:11" s="28" customFormat="1" ht="15" customHeight="1" x14ac:dyDescent="0.2">
      <c r="A23" s="41"/>
      <c r="B23" s="107"/>
      <c r="C23" s="47" t="s">
        <v>30</v>
      </c>
      <c r="D23" s="43" t="s">
        <v>14</v>
      </c>
      <c r="E23" s="43" t="s">
        <v>14</v>
      </c>
      <c r="F23" s="43" t="s">
        <v>14</v>
      </c>
      <c r="G23" s="44" t="s">
        <v>35</v>
      </c>
      <c r="H23" s="45">
        <v>0</v>
      </c>
      <c r="I23" s="46">
        <v>0</v>
      </c>
      <c r="J23" s="46">
        <v>0</v>
      </c>
    </row>
    <row r="24" spans="1:11" s="28" customFormat="1" ht="15" customHeight="1" x14ac:dyDescent="0.2">
      <c r="A24" s="41"/>
      <c r="B24" s="107"/>
      <c r="C24" s="47" t="s">
        <v>32</v>
      </c>
      <c r="D24" s="43" t="s">
        <v>14</v>
      </c>
      <c r="E24" s="43" t="s">
        <v>14</v>
      </c>
      <c r="F24" s="43" t="s">
        <v>14</v>
      </c>
      <c r="G24" s="44" t="s">
        <v>37</v>
      </c>
      <c r="H24" s="45">
        <v>0</v>
      </c>
      <c r="I24" s="46">
        <v>0</v>
      </c>
      <c r="J24" s="46">
        <v>0</v>
      </c>
    </row>
    <row r="25" spans="1:11" s="28" customFormat="1" ht="15" customHeight="1" x14ac:dyDescent="0.2">
      <c r="A25" s="41"/>
      <c r="B25" s="107"/>
      <c r="C25" s="47" t="s">
        <v>34</v>
      </c>
      <c r="D25" s="43" t="s">
        <v>14</v>
      </c>
      <c r="E25" s="43" t="s">
        <v>14</v>
      </c>
      <c r="F25" s="43" t="s">
        <v>14</v>
      </c>
      <c r="G25" s="44" t="s">
        <v>39</v>
      </c>
      <c r="H25" s="45">
        <v>0</v>
      </c>
      <c r="I25" s="46">
        <v>0</v>
      </c>
      <c r="J25" s="46">
        <v>0</v>
      </c>
    </row>
    <row r="26" spans="1:11" s="28" customFormat="1" ht="15" customHeight="1" x14ac:dyDescent="0.2">
      <c r="A26" s="41"/>
      <c r="B26" s="107"/>
      <c r="C26" s="51" t="s">
        <v>36</v>
      </c>
      <c r="D26" s="52" t="s">
        <v>14</v>
      </c>
      <c r="E26" s="52" t="s">
        <v>14</v>
      </c>
      <c r="F26" s="52" t="s">
        <v>14</v>
      </c>
      <c r="G26" s="53" t="s">
        <v>64</v>
      </c>
      <c r="H26" s="54">
        <v>0</v>
      </c>
      <c r="I26" s="55">
        <v>0</v>
      </c>
      <c r="J26" s="55">
        <v>0</v>
      </c>
    </row>
    <row r="27" spans="1:11" ht="15" customHeight="1" x14ac:dyDescent="0.15">
      <c r="A27" s="41"/>
      <c r="B27" s="148" t="s">
        <v>164</v>
      </c>
      <c r="C27" s="149"/>
      <c r="D27" s="149"/>
      <c r="E27" s="149"/>
      <c r="F27" s="149"/>
      <c r="G27" s="150"/>
      <c r="H27" s="112">
        <f>+SUM(H16:H26)</f>
        <v>5763500</v>
      </c>
      <c r="I27" s="56">
        <f>+SUM(I16:I26)</f>
        <v>7096694</v>
      </c>
      <c r="J27" s="57">
        <f>+SUM(J16:J26)</f>
        <v>5971083.8900000015</v>
      </c>
    </row>
    <row r="28" spans="1:11" ht="15" customHeight="1" x14ac:dyDescent="0.15">
      <c r="A28" s="41"/>
      <c r="B28" s="109" t="s">
        <v>165</v>
      </c>
      <c r="C28" s="42" t="s">
        <v>13</v>
      </c>
      <c r="D28" s="43" t="s">
        <v>14</v>
      </c>
      <c r="E28" s="43" t="s">
        <v>14</v>
      </c>
      <c r="F28" s="43" t="s">
        <v>14</v>
      </c>
      <c r="G28" s="44" t="s">
        <v>58</v>
      </c>
      <c r="H28" s="113">
        <v>27698440</v>
      </c>
      <c r="I28" s="114">
        <v>30247289</v>
      </c>
      <c r="J28" s="114">
        <v>29388008.899999999</v>
      </c>
    </row>
    <row r="29" spans="1:11" ht="15" customHeight="1" x14ac:dyDescent="0.15">
      <c r="A29" s="41"/>
      <c r="B29" s="107"/>
      <c r="C29" s="42" t="s">
        <v>16</v>
      </c>
      <c r="D29" s="43" t="s">
        <v>14</v>
      </c>
      <c r="E29" s="43" t="s">
        <v>14</v>
      </c>
      <c r="F29" s="43" t="s">
        <v>14</v>
      </c>
      <c r="G29" s="44" t="s">
        <v>59</v>
      </c>
      <c r="H29" s="45">
        <v>31913254</v>
      </c>
      <c r="I29" s="46">
        <v>54994589</v>
      </c>
      <c r="J29" s="46">
        <v>33192562.57</v>
      </c>
    </row>
    <row r="30" spans="1:11" ht="15" customHeight="1" x14ac:dyDescent="0.15">
      <c r="A30" s="41"/>
      <c r="B30" s="107"/>
      <c r="C30" s="47" t="s">
        <v>18</v>
      </c>
      <c r="D30" s="43" t="s">
        <v>14</v>
      </c>
      <c r="E30" s="43" t="s">
        <v>14</v>
      </c>
      <c r="F30" s="43" t="s">
        <v>14</v>
      </c>
      <c r="G30" s="44" t="s">
        <v>60</v>
      </c>
      <c r="H30" s="45">
        <v>800000</v>
      </c>
      <c r="I30" s="46">
        <v>1936865</v>
      </c>
      <c r="J30" s="46">
        <v>992618.83</v>
      </c>
    </row>
    <row r="31" spans="1:11" ht="15" customHeight="1" x14ac:dyDescent="0.15">
      <c r="A31" s="41"/>
      <c r="B31" s="107"/>
      <c r="C31" s="47" t="s">
        <v>20</v>
      </c>
      <c r="D31" s="43" t="s">
        <v>14</v>
      </c>
      <c r="E31" s="43" t="s">
        <v>14</v>
      </c>
      <c r="F31" s="43" t="s">
        <v>14</v>
      </c>
      <c r="G31" s="44" t="s">
        <v>25</v>
      </c>
      <c r="H31" s="45">
        <v>20000</v>
      </c>
      <c r="I31" s="46">
        <v>16860</v>
      </c>
      <c r="J31" s="46">
        <v>16859.48</v>
      </c>
    </row>
    <row r="32" spans="1:11" ht="15" customHeight="1" x14ac:dyDescent="0.15">
      <c r="A32" s="41"/>
      <c r="B32" s="107"/>
      <c r="C32" s="47" t="s">
        <v>22</v>
      </c>
      <c r="D32" s="43" t="s">
        <v>14</v>
      </c>
      <c r="E32" s="43" t="s">
        <v>14</v>
      </c>
      <c r="F32" s="43" t="s">
        <v>14</v>
      </c>
      <c r="G32" s="44" t="s">
        <v>61</v>
      </c>
      <c r="H32" s="45">
        <v>0</v>
      </c>
      <c r="I32" s="46">
        <v>0</v>
      </c>
      <c r="J32" s="46">
        <v>0</v>
      </c>
    </row>
    <row r="33" spans="1:10" ht="15" customHeight="1" x14ac:dyDescent="0.15">
      <c r="A33" s="41"/>
      <c r="B33" s="107"/>
      <c r="C33" s="47" t="s">
        <v>24</v>
      </c>
      <c r="D33" s="43" t="s">
        <v>14</v>
      </c>
      <c r="E33" s="43" t="s">
        <v>14</v>
      </c>
      <c r="F33" s="43" t="s">
        <v>14</v>
      </c>
      <c r="G33" s="44" t="s">
        <v>62</v>
      </c>
      <c r="H33" s="45">
        <v>21822</v>
      </c>
      <c r="I33" s="46">
        <v>6251</v>
      </c>
      <c r="J33" s="46">
        <v>6170.98</v>
      </c>
    </row>
    <row r="34" spans="1:10" ht="15" customHeight="1" x14ac:dyDescent="0.15">
      <c r="A34" s="41"/>
      <c r="B34" s="107"/>
      <c r="C34" s="47" t="s">
        <v>28</v>
      </c>
      <c r="D34" s="43" t="s">
        <v>14</v>
      </c>
      <c r="E34" s="43" t="s">
        <v>14</v>
      </c>
      <c r="F34" s="43" t="s">
        <v>14</v>
      </c>
      <c r="G34" s="44" t="s">
        <v>63</v>
      </c>
      <c r="H34" s="45">
        <v>0</v>
      </c>
      <c r="I34" s="46">
        <v>899814</v>
      </c>
      <c r="J34" s="46">
        <v>264380.32</v>
      </c>
    </row>
    <row r="35" spans="1:10" ht="15" customHeight="1" x14ac:dyDescent="0.15">
      <c r="A35" s="41"/>
      <c r="B35" s="107"/>
      <c r="C35" s="47" t="s">
        <v>30</v>
      </c>
      <c r="D35" s="43" t="s">
        <v>14</v>
      </c>
      <c r="E35" s="43" t="s">
        <v>14</v>
      </c>
      <c r="F35" s="43" t="s">
        <v>14</v>
      </c>
      <c r="G35" s="44" t="s">
        <v>35</v>
      </c>
      <c r="H35" s="45">
        <v>0</v>
      </c>
      <c r="I35" s="46">
        <v>0</v>
      </c>
      <c r="J35" s="46">
        <v>0</v>
      </c>
    </row>
    <row r="36" spans="1:10" ht="15" customHeight="1" x14ac:dyDescent="0.15">
      <c r="A36" s="41"/>
      <c r="B36" s="107"/>
      <c r="C36" s="47" t="s">
        <v>32</v>
      </c>
      <c r="D36" s="43" t="s">
        <v>14</v>
      </c>
      <c r="E36" s="43" t="s">
        <v>14</v>
      </c>
      <c r="F36" s="43" t="s">
        <v>14</v>
      </c>
      <c r="G36" s="44" t="s">
        <v>37</v>
      </c>
      <c r="H36" s="45">
        <v>0</v>
      </c>
      <c r="I36" s="46">
        <v>0</v>
      </c>
      <c r="J36" s="46">
        <v>0</v>
      </c>
    </row>
    <row r="37" spans="1:10" ht="15" customHeight="1" x14ac:dyDescent="0.15">
      <c r="A37" s="41"/>
      <c r="B37" s="107"/>
      <c r="C37" s="47" t="s">
        <v>34</v>
      </c>
      <c r="D37" s="43" t="s">
        <v>14</v>
      </c>
      <c r="E37" s="43" t="s">
        <v>14</v>
      </c>
      <c r="F37" s="43" t="s">
        <v>14</v>
      </c>
      <c r="G37" s="44" t="s">
        <v>39</v>
      </c>
      <c r="H37" s="45">
        <v>0</v>
      </c>
      <c r="I37" s="46">
        <v>0</v>
      </c>
      <c r="J37" s="46">
        <v>0</v>
      </c>
    </row>
    <row r="38" spans="1:10" ht="15" customHeight="1" x14ac:dyDescent="0.15">
      <c r="A38" s="41"/>
      <c r="B38" s="107"/>
      <c r="C38" s="51" t="s">
        <v>36</v>
      </c>
      <c r="D38" s="52" t="s">
        <v>14</v>
      </c>
      <c r="E38" s="52" t="s">
        <v>14</v>
      </c>
      <c r="F38" s="52" t="s">
        <v>14</v>
      </c>
      <c r="G38" s="53" t="s">
        <v>64</v>
      </c>
      <c r="H38" s="54">
        <v>0</v>
      </c>
      <c r="I38" s="55">
        <v>0</v>
      </c>
      <c r="J38" s="55">
        <v>0</v>
      </c>
    </row>
    <row r="39" spans="1:10" ht="15" customHeight="1" x14ac:dyDescent="0.15">
      <c r="A39" s="41"/>
      <c r="B39" s="148" t="s">
        <v>166</v>
      </c>
      <c r="C39" s="149"/>
      <c r="D39" s="149"/>
      <c r="E39" s="149"/>
      <c r="F39" s="149"/>
      <c r="G39" s="150"/>
      <c r="H39" s="112">
        <f>+SUM(H28:H38)</f>
        <v>60453516</v>
      </c>
      <c r="I39" s="56">
        <f>+SUM(I28:I38)</f>
        <v>88101668</v>
      </c>
      <c r="J39" s="57">
        <f>+SUM(J28:J38)</f>
        <v>63860601.079999991</v>
      </c>
    </row>
    <row r="40" spans="1:10" ht="15" customHeight="1" x14ac:dyDescent="0.15">
      <c r="A40" s="75"/>
      <c r="B40" s="109" t="s">
        <v>167</v>
      </c>
      <c r="C40" s="42" t="s">
        <v>13</v>
      </c>
      <c r="D40" s="43" t="s">
        <v>14</v>
      </c>
      <c r="E40" s="43" t="s">
        <v>14</v>
      </c>
      <c r="F40" s="43" t="s">
        <v>14</v>
      </c>
      <c r="G40" s="44" t="s">
        <v>58</v>
      </c>
      <c r="H40" s="113">
        <v>12252010</v>
      </c>
      <c r="I40" s="114">
        <v>11906184</v>
      </c>
      <c r="J40" s="114">
        <v>11489224.189999999</v>
      </c>
    </row>
    <row r="41" spans="1:10" ht="15" customHeight="1" x14ac:dyDescent="0.15">
      <c r="A41" s="41"/>
      <c r="B41" s="107"/>
      <c r="C41" s="42" t="s">
        <v>16</v>
      </c>
      <c r="D41" s="43" t="s">
        <v>14</v>
      </c>
      <c r="E41" s="43" t="s">
        <v>14</v>
      </c>
      <c r="F41" s="43" t="s">
        <v>14</v>
      </c>
      <c r="G41" s="44" t="s">
        <v>59</v>
      </c>
      <c r="H41" s="45">
        <v>12182859</v>
      </c>
      <c r="I41" s="46">
        <v>23060204</v>
      </c>
      <c r="J41" s="46">
        <v>14148153.59</v>
      </c>
    </row>
    <row r="42" spans="1:10" ht="15" customHeight="1" x14ac:dyDescent="0.15">
      <c r="A42" s="41"/>
      <c r="B42" s="107"/>
      <c r="C42" s="47" t="s">
        <v>18</v>
      </c>
      <c r="D42" s="43" t="s">
        <v>14</v>
      </c>
      <c r="E42" s="43" t="s">
        <v>14</v>
      </c>
      <c r="F42" s="43" t="s">
        <v>14</v>
      </c>
      <c r="G42" s="44" t="s">
        <v>60</v>
      </c>
      <c r="H42" s="45">
        <v>171677</v>
      </c>
      <c r="I42" s="46">
        <v>640793</v>
      </c>
      <c r="J42" s="46">
        <v>486755.14</v>
      </c>
    </row>
    <row r="43" spans="1:10" ht="15" customHeight="1" x14ac:dyDescent="0.15">
      <c r="A43" s="41"/>
      <c r="B43" s="107"/>
      <c r="C43" s="47" t="s">
        <v>20</v>
      </c>
      <c r="D43" s="43" t="s">
        <v>14</v>
      </c>
      <c r="E43" s="43" t="s">
        <v>14</v>
      </c>
      <c r="F43" s="43" t="s">
        <v>14</v>
      </c>
      <c r="G43" s="44" t="s">
        <v>25</v>
      </c>
      <c r="H43" s="45">
        <v>16735</v>
      </c>
      <c r="I43" s="46">
        <v>17535</v>
      </c>
      <c r="J43" s="46">
        <v>15611.27</v>
      </c>
    </row>
    <row r="44" spans="1:10" ht="15" customHeight="1" x14ac:dyDescent="0.15">
      <c r="A44" s="41"/>
      <c r="B44" s="107"/>
      <c r="C44" s="47" t="s">
        <v>22</v>
      </c>
      <c r="D44" s="43" t="s">
        <v>14</v>
      </c>
      <c r="E44" s="43" t="s">
        <v>14</v>
      </c>
      <c r="F44" s="43" t="s">
        <v>14</v>
      </c>
      <c r="G44" s="44" t="s">
        <v>61</v>
      </c>
      <c r="H44" s="45">
        <v>0</v>
      </c>
      <c r="I44" s="46">
        <v>0</v>
      </c>
      <c r="J44" s="46">
        <v>0</v>
      </c>
    </row>
    <row r="45" spans="1:10" ht="15" customHeight="1" x14ac:dyDescent="0.15">
      <c r="A45" s="41"/>
      <c r="B45" s="107"/>
      <c r="C45" s="47" t="s">
        <v>24</v>
      </c>
      <c r="D45" s="43" t="s">
        <v>14</v>
      </c>
      <c r="E45" s="43" t="s">
        <v>14</v>
      </c>
      <c r="F45" s="43" t="s">
        <v>14</v>
      </c>
      <c r="G45" s="44" t="s">
        <v>62</v>
      </c>
      <c r="H45" s="45">
        <v>30069</v>
      </c>
      <c r="I45" s="46">
        <v>146635</v>
      </c>
      <c r="J45" s="46">
        <v>125855.15999999999</v>
      </c>
    </row>
    <row r="46" spans="1:10" ht="15" customHeight="1" x14ac:dyDescent="0.15">
      <c r="A46" s="41"/>
      <c r="B46" s="107"/>
      <c r="C46" s="47" t="s">
        <v>28</v>
      </c>
      <c r="D46" s="43" t="s">
        <v>14</v>
      </c>
      <c r="E46" s="43" t="s">
        <v>14</v>
      </c>
      <c r="F46" s="43" t="s">
        <v>14</v>
      </c>
      <c r="G46" s="44" t="s">
        <v>63</v>
      </c>
      <c r="H46" s="45">
        <v>0</v>
      </c>
      <c r="I46" s="46">
        <v>701629</v>
      </c>
      <c r="J46" s="46">
        <v>49750.33</v>
      </c>
    </row>
    <row r="47" spans="1:10" ht="15" customHeight="1" x14ac:dyDescent="0.15">
      <c r="A47" s="41"/>
      <c r="B47" s="107"/>
      <c r="C47" s="47" t="s">
        <v>30</v>
      </c>
      <c r="D47" s="43" t="s">
        <v>14</v>
      </c>
      <c r="E47" s="43" t="s">
        <v>14</v>
      </c>
      <c r="F47" s="43" t="s">
        <v>14</v>
      </c>
      <c r="G47" s="44" t="s">
        <v>35</v>
      </c>
      <c r="H47" s="45">
        <v>0</v>
      </c>
      <c r="I47" s="46">
        <v>0</v>
      </c>
      <c r="J47" s="46">
        <v>0</v>
      </c>
    </row>
    <row r="48" spans="1:10" ht="15" customHeight="1" x14ac:dyDescent="0.15">
      <c r="A48" s="41"/>
      <c r="B48" s="107"/>
      <c r="C48" s="47" t="s">
        <v>32</v>
      </c>
      <c r="D48" s="43" t="s">
        <v>14</v>
      </c>
      <c r="E48" s="43" t="s">
        <v>14</v>
      </c>
      <c r="F48" s="43" t="s">
        <v>14</v>
      </c>
      <c r="G48" s="44" t="s">
        <v>37</v>
      </c>
      <c r="H48" s="45">
        <v>0</v>
      </c>
      <c r="I48" s="46">
        <v>0</v>
      </c>
      <c r="J48" s="46">
        <v>0</v>
      </c>
    </row>
    <row r="49" spans="1:10" ht="15" customHeight="1" x14ac:dyDescent="0.15">
      <c r="A49" s="41"/>
      <c r="B49" s="107"/>
      <c r="C49" s="47" t="s">
        <v>34</v>
      </c>
      <c r="D49" s="43" t="s">
        <v>14</v>
      </c>
      <c r="E49" s="43" t="s">
        <v>14</v>
      </c>
      <c r="F49" s="43" t="s">
        <v>14</v>
      </c>
      <c r="G49" s="44" t="s">
        <v>39</v>
      </c>
      <c r="H49" s="45">
        <v>0</v>
      </c>
      <c r="I49" s="46">
        <v>0</v>
      </c>
      <c r="J49" s="46">
        <v>0</v>
      </c>
    </row>
    <row r="50" spans="1:10" ht="15" customHeight="1" x14ac:dyDescent="0.15">
      <c r="A50" s="41"/>
      <c r="B50" s="107"/>
      <c r="C50" s="51" t="s">
        <v>36</v>
      </c>
      <c r="D50" s="52" t="s">
        <v>14</v>
      </c>
      <c r="E50" s="52" t="s">
        <v>14</v>
      </c>
      <c r="F50" s="52" t="s">
        <v>14</v>
      </c>
      <c r="G50" s="53" t="s">
        <v>64</v>
      </c>
      <c r="H50" s="54">
        <v>0</v>
      </c>
      <c r="I50" s="55">
        <v>0</v>
      </c>
      <c r="J50" s="55">
        <v>0</v>
      </c>
    </row>
    <row r="51" spans="1:10" ht="15" customHeight="1" x14ac:dyDescent="0.15">
      <c r="A51" s="41"/>
      <c r="B51" s="148" t="s">
        <v>168</v>
      </c>
      <c r="C51" s="149"/>
      <c r="D51" s="149"/>
      <c r="E51" s="149"/>
      <c r="F51" s="149"/>
      <c r="G51" s="150"/>
      <c r="H51" s="112">
        <f>+SUM(H40:H50)</f>
        <v>24653350</v>
      </c>
      <c r="I51" s="56">
        <f>+SUM(I40:I50)</f>
        <v>36472980</v>
      </c>
      <c r="J51" s="57">
        <f>+SUM(J40:J50)</f>
        <v>26315349.68</v>
      </c>
    </row>
    <row r="52" spans="1:10" ht="15" customHeight="1" x14ac:dyDescent="0.15">
      <c r="A52" s="75"/>
      <c r="B52" s="109" t="s">
        <v>169</v>
      </c>
      <c r="C52" s="42" t="s">
        <v>13</v>
      </c>
      <c r="D52" s="43" t="s">
        <v>14</v>
      </c>
      <c r="E52" s="43" t="s">
        <v>14</v>
      </c>
      <c r="F52" s="43" t="s">
        <v>14</v>
      </c>
      <c r="G52" s="44" t="s">
        <v>58</v>
      </c>
      <c r="H52" s="113">
        <v>2622550</v>
      </c>
      <c r="I52" s="114">
        <v>2742337</v>
      </c>
      <c r="J52" s="114">
        <v>2626645.2300000004</v>
      </c>
    </row>
    <row r="53" spans="1:10" ht="15" customHeight="1" x14ac:dyDescent="0.15">
      <c r="A53" s="75"/>
      <c r="B53" s="107"/>
      <c r="C53" s="42" t="s">
        <v>16</v>
      </c>
      <c r="D53" s="43" t="s">
        <v>14</v>
      </c>
      <c r="E53" s="43" t="s">
        <v>14</v>
      </c>
      <c r="F53" s="43" t="s">
        <v>14</v>
      </c>
      <c r="G53" s="44" t="s">
        <v>59</v>
      </c>
      <c r="H53" s="45">
        <v>1595250</v>
      </c>
      <c r="I53" s="46">
        <v>2178396</v>
      </c>
      <c r="J53" s="46">
        <v>1728828.83</v>
      </c>
    </row>
    <row r="54" spans="1:10" ht="15" customHeight="1" x14ac:dyDescent="0.15">
      <c r="A54" s="75"/>
      <c r="B54" s="107"/>
      <c r="C54" s="47" t="s">
        <v>18</v>
      </c>
      <c r="D54" s="43" t="s">
        <v>14</v>
      </c>
      <c r="E54" s="43" t="s">
        <v>14</v>
      </c>
      <c r="F54" s="43" t="s">
        <v>14</v>
      </c>
      <c r="G54" s="44" t="s">
        <v>60</v>
      </c>
      <c r="H54" s="45">
        <v>12500</v>
      </c>
      <c r="I54" s="46">
        <v>26029</v>
      </c>
      <c r="J54" s="46">
        <v>21640.07</v>
      </c>
    </row>
    <row r="55" spans="1:10" ht="15" customHeight="1" x14ac:dyDescent="0.15">
      <c r="A55" s="75"/>
      <c r="B55" s="107"/>
      <c r="C55" s="47" t="s">
        <v>20</v>
      </c>
      <c r="D55" s="43" t="s">
        <v>14</v>
      </c>
      <c r="E55" s="43" t="s">
        <v>14</v>
      </c>
      <c r="F55" s="43" t="s">
        <v>14</v>
      </c>
      <c r="G55" s="44" t="s">
        <v>25</v>
      </c>
      <c r="H55" s="45">
        <v>0</v>
      </c>
      <c r="I55" s="46">
        <v>0</v>
      </c>
      <c r="J55" s="46">
        <v>0</v>
      </c>
    </row>
    <row r="56" spans="1:10" ht="15" customHeight="1" x14ac:dyDescent="0.15">
      <c r="A56" s="75"/>
      <c r="B56" s="107"/>
      <c r="C56" s="47" t="s">
        <v>22</v>
      </c>
      <c r="D56" s="43" t="s">
        <v>14</v>
      </c>
      <c r="E56" s="43" t="s">
        <v>14</v>
      </c>
      <c r="F56" s="43" t="s">
        <v>14</v>
      </c>
      <c r="G56" s="44" t="s">
        <v>61</v>
      </c>
      <c r="H56" s="45">
        <v>0</v>
      </c>
      <c r="I56" s="46">
        <v>0</v>
      </c>
      <c r="J56" s="46">
        <v>0</v>
      </c>
    </row>
    <row r="57" spans="1:10" ht="15" customHeight="1" x14ac:dyDescent="0.15">
      <c r="A57" s="75"/>
      <c r="B57" s="107"/>
      <c r="C57" s="47" t="s">
        <v>24</v>
      </c>
      <c r="D57" s="43" t="s">
        <v>14</v>
      </c>
      <c r="E57" s="43" t="s">
        <v>14</v>
      </c>
      <c r="F57" s="43" t="s">
        <v>14</v>
      </c>
      <c r="G57" s="44" t="s">
        <v>62</v>
      </c>
      <c r="H57" s="45">
        <v>0</v>
      </c>
      <c r="I57" s="46">
        <v>1817</v>
      </c>
      <c r="J57" s="46">
        <v>1766.4</v>
      </c>
    </row>
    <row r="58" spans="1:10" ht="15" customHeight="1" x14ac:dyDescent="0.15">
      <c r="A58" s="75"/>
      <c r="B58" s="107"/>
      <c r="C58" s="47" t="s">
        <v>28</v>
      </c>
      <c r="D58" s="43" t="s">
        <v>14</v>
      </c>
      <c r="E58" s="43" t="s">
        <v>14</v>
      </c>
      <c r="F58" s="43" t="s">
        <v>14</v>
      </c>
      <c r="G58" s="44" t="s">
        <v>63</v>
      </c>
      <c r="H58" s="45">
        <v>0</v>
      </c>
      <c r="I58" s="46">
        <v>206165</v>
      </c>
      <c r="J58" s="46">
        <v>204727.02000000002</v>
      </c>
    </row>
    <row r="59" spans="1:10" ht="15" customHeight="1" x14ac:dyDescent="0.15">
      <c r="A59" s="75"/>
      <c r="B59" s="107"/>
      <c r="C59" s="47" t="s">
        <v>30</v>
      </c>
      <c r="D59" s="43" t="s">
        <v>14</v>
      </c>
      <c r="E59" s="43" t="s">
        <v>14</v>
      </c>
      <c r="F59" s="43" t="s">
        <v>14</v>
      </c>
      <c r="G59" s="44" t="s">
        <v>35</v>
      </c>
      <c r="H59" s="45">
        <v>0</v>
      </c>
      <c r="I59" s="46">
        <v>0</v>
      </c>
      <c r="J59" s="46">
        <v>0</v>
      </c>
    </row>
    <row r="60" spans="1:10" ht="15" customHeight="1" x14ac:dyDescent="0.15">
      <c r="A60" s="75"/>
      <c r="B60" s="107"/>
      <c r="C60" s="47" t="s">
        <v>32</v>
      </c>
      <c r="D60" s="43" t="s">
        <v>14</v>
      </c>
      <c r="E60" s="43" t="s">
        <v>14</v>
      </c>
      <c r="F60" s="43" t="s">
        <v>14</v>
      </c>
      <c r="G60" s="44" t="s">
        <v>37</v>
      </c>
      <c r="H60" s="45">
        <v>0</v>
      </c>
      <c r="I60" s="46">
        <v>0</v>
      </c>
      <c r="J60" s="46">
        <v>0</v>
      </c>
    </row>
    <row r="61" spans="1:10" ht="15" customHeight="1" x14ac:dyDescent="0.15">
      <c r="A61" s="75"/>
      <c r="B61" s="107"/>
      <c r="C61" s="47" t="s">
        <v>34</v>
      </c>
      <c r="D61" s="43" t="s">
        <v>14</v>
      </c>
      <c r="E61" s="43" t="s">
        <v>14</v>
      </c>
      <c r="F61" s="43" t="s">
        <v>14</v>
      </c>
      <c r="G61" s="44" t="s">
        <v>39</v>
      </c>
      <c r="H61" s="45">
        <v>0</v>
      </c>
      <c r="I61" s="46">
        <v>0</v>
      </c>
      <c r="J61" s="46">
        <v>0</v>
      </c>
    </row>
    <row r="62" spans="1:10" ht="15" customHeight="1" x14ac:dyDescent="0.15">
      <c r="A62" s="75"/>
      <c r="B62" s="107"/>
      <c r="C62" s="51" t="s">
        <v>36</v>
      </c>
      <c r="D62" s="52" t="s">
        <v>14</v>
      </c>
      <c r="E62" s="52" t="s">
        <v>14</v>
      </c>
      <c r="F62" s="52" t="s">
        <v>14</v>
      </c>
      <c r="G62" s="53" t="s">
        <v>64</v>
      </c>
      <c r="H62" s="54">
        <v>0</v>
      </c>
      <c r="I62" s="55">
        <v>0</v>
      </c>
      <c r="J62" s="55">
        <v>0</v>
      </c>
    </row>
    <row r="63" spans="1:10" ht="15" customHeight="1" x14ac:dyDescent="0.15">
      <c r="A63" s="75"/>
      <c r="B63" s="148" t="s">
        <v>170</v>
      </c>
      <c r="C63" s="149"/>
      <c r="D63" s="149"/>
      <c r="E63" s="149"/>
      <c r="F63" s="149"/>
      <c r="G63" s="150"/>
      <c r="H63" s="112">
        <f>+SUM(H52:H62)</f>
        <v>4230300</v>
      </c>
      <c r="I63" s="56">
        <f>+SUM(I52:I62)</f>
        <v>5154744</v>
      </c>
      <c r="J63" s="57">
        <f>+SUM(J52:J62)</f>
        <v>4583607.5500000007</v>
      </c>
    </row>
    <row r="64" spans="1:10" ht="15" customHeight="1" x14ac:dyDescent="0.15">
      <c r="A64" s="75"/>
      <c r="B64" s="109" t="s">
        <v>171</v>
      </c>
      <c r="C64" s="42" t="s">
        <v>13</v>
      </c>
      <c r="D64" s="43" t="s">
        <v>14</v>
      </c>
      <c r="E64" s="43" t="s">
        <v>14</v>
      </c>
      <c r="F64" s="43" t="s">
        <v>14</v>
      </c>
      <c r="G64" s="44" t="s">
        <v>58</v>
      </c>
      <c r="H64" s="113">
        <v>5037309</v>
      </c>
      <c r="I64" s="114">
        <v>4731734</v>
      </c>
      <c r="J64" s="114">
        <v>4600117.8199999994</v>
      </c>
    </row>
    <row r="65" spans="1:10" ht="15" customHeight="1" x14ac:dyDescent="0.15">
      <c r="A65" s="75"/>
      <c r="B65" s="107"/>
      <c r="C65" s="42" t="s">
        <v>16</v>
      </c>
      <c r="D65" s="43" t="s">
        <v>14</v>
      </c>
      <c r="E65" s="43" t="s">
        <v>14</v>
      </c>
      <c r="F65" s="43" t="s">
        <v>14</v>
      </c>
      <c r="G65" s="44" t="s">
        <v>59</v>
      </c>
      <c r="H65" s="45">
        <v>2810191</v>
      </c>
      <c r="I65" s="46">
        <v>4585572</v>
      </c>
      <c r="J65" s="46">
        <v>3368608.16</v>
      </c>
    </row>
    <row r="66" spans="1:10" ht="15" customHeight="1" x14ac:dyDescent="0.15">
      <c r="A66" s="75"/>
      <c r="B66" s="107"/>
      <c r="C66" s="47" t="s">
        <v>18</v>
      </c>
      <c r="D66" s="43" t="s">
        <v>14</v>
      </c>
      <c r="E66" s="43" t="s">
        <v>14</v>
      </c>
      <c r="F66" s="43" t="s">
        <v>14</v>
      </c>
      <c r="G66" s="44" t="s">
        <v>60</v>
      </c>
      <c r="H66" s="45">
        <v>15000</v>
      </c>
      <c r="I66" s="46">
        <v>32000</v>
      </c>
      <c r="J66" s="46">
        <v>22383.45</v>
      </c>
    </row>
    <row r="67" spans="1:10" ht="15" customHeight="1" x14ac:dyDescent="0.15">
      <c r="A67" s="75"/>
      <c r="B67" s="107"/>
      <c r="C67" s="47" t="s">
        <v>20</v>
      </c>
      <c r="D67" s="43" t="s">
        <v>14</v>
      </c>
      <c r="E67" s="43" t="s">
        <v>14</v>
      </c>
      <c r="F67" s="43" t="s">
        <v>14</v>
      </c>
      <c r="G67" s="44" t="s">
        <v>25</v>
      </c>
      <c r="H67" s="45">
        <v>15000</v>
      </c>
      <c r="I67" s="46">
        <v>22000</v>
      </c>
      <c r="J67" s="46">
        <v>20749.78</v>
      </c>
    </row>
    <row r="68" spans="1:10" ht="15" customHeight="1" x14ac:dyDescent="0.15">
      <c r="A68" s="75"/>
      <c r="B68" s="107"/>
      <c r="C68" s="47" t="s">
        <v>22</v>
      </c>
      <c r="D68" s="43" t="s">
        <v>14</v>
      </c>
      <c r="E68" s="43" t="s">
        <v>14</v>
      </c>
      <c r="F68" s="43" t="s">
        <v>14</v>
      </c>
      <c r="G68" s="44" t="s">
        <v>61</v>
      </c>
      <c r="H68" s="45">
        <v>0</v>
      </c>
      <c r="I68" s="46">
        <v>0</v>
      </c>
      <c r="J68" s="46">
        <v>0</v>
      </c>
    </row>
    <row r="69" spans="1:10" ht="15" customHeight="1" x14ac:dyDescent="0.15">
      <c r="A69" s="75"/>
      <c r="B69" s="107"/>
      <c r="C69" s="47" t="s">
        <v>24</v>
      </c>
      <c r="D69" s="43" t="s">
        <v>14</v>
      </c>
      <c r="E69" s="43" t="s">
        <v>14</v>
      </c>
      <c r="F69" s="43" t="s">
        <v>14</v>
      </c>
      <c r="G69" s="44" t="s">
        <v>62</v>
      </c>
      <c r="H69" s="45">
        <v>0</v>
      </c>
      <c r="I69" s="46">
        <v>500</v>
      </c>
      <c r="J69" s="46">
        <v>204</v>
      </c>
    </row>
    <row r="70" spans="1:10" ht="15" customHeight="1" x14ac:dyDescent="0.15">
      <c r="A70" s="75"/>
      <c r="B70" s="107"/>
      <c r="C70" s="47" t="s">
        <v>28</v>
      </c>
      <c r="D70" s="43" t="s">
        <v>14</v>
      </c>
      <c r="E70" s="43" t="s">
        <v>14</v>
      </c>
      <c r="F70" s="43" t="s">
        <v>14</v>
      </c>
      <c r="G70" s="44" t="s">
        <v>63</v>
      </c>
      <c r="H70" s="45">
        <v>0</v>
      </c>
      <c r="I70" s="46">
        <v>652690</v>
      </c>
      <c r="J70" s="46">
        <v>456591.29</v>
      </c>
    </row>
    <row r="71" spans="1:10" ht="15" customHeight="1" x14ac:dyDescent="0.15">
      <c r="A71" s="75"/>
      <c r="B71" s="107"/>
      <c r="C71" s="47" t="s">
        <v>30</v>
      </c>
      <c r="D71" s="43" t="s">
        <v>14</v>
      </c>
      <c r="E71" s="43" t="s">
        <v>14</v>
      </c>
      <c r="F71" s="43" t="s">
        <v>14</v>
      </c>
      <c r="G71" s="44" t="s">
        <v>35</v>
      </c>
      <c r="H71" s="45">
        <v>0</v>
      </c>
      <c r="I71" s="46">
        <v>57000</v>
      </c>
      <c r="J71" s="46">
        <v>0</v>
      </c>
    </row>
    <row r="72" spans="1:10" ht="15" customHeight="1" x14ac:dyDescent="0.15">
      <c r="A72" s="75"/>
      <c r="B72" s="107"/>
      <c r="C72" s="47" t="s">
        <v>32</v>
      </c>
      <c r="D72" s="43" t="s">
        <v>14</v>
      </c>
      <c r="E72" s="43" t="s">
        <v>14</v>
      </c>
      <c r="F72" s="43" t="s">
        <v>14</v>
      </c>
      <c r="G72" s="44" t="s">
        <v>37</v>
      </c>
      <c r="H72" s="45">
        <v>0</v>
      </c>
      <c r="I72" s="46">
        <v>0</v>
      </c>
      <c r="J72" s="46">
        <v>0</v>
      </c>
    </row>
    <row r="73" spans="1:10" ht="15" customHeight="1" x14ac:dyDescent="0.15">
      <c r="A73" s="75"/>
      <c r="B73" s="107"/>
      <c r="C73" s="47" t="s">
        <v>34</v>
      </c>
      <c r="D73" s="43" t="s">
        <v>14</v>
      </c>
      <c r="E73" s="43" t="s">
        <v>14</v>
      </c>
      <c r="F73" s="43" t="s">
        <v>14</v>
      </c>
      <c r="G73" s="44" t="s">
        <v>39</v>
      </c>
      <c r="H73" s="45">
        <v>0</v>
      </c>
      <c r="I73" s="46">
        <v>0</v>
      </c>
      <c r="J73" s="46">
        <v>0</v>
      </c>
    </row>
    <row r="74" spans="1:10" ht="15" customHeight="1" x14ac:dyDescent="0.15">
      <c r="A74" s="75"/>
      <c r="B74" s="107"/>
      <c r="C74" s="51" t="s">
        <v>36</v>
      </c>
      <c r="D74" s="52" t="s">
        <v>14</v>
      </c>
      <c r="E74" s="52" t="s">
        <v>14</v>
      </c>
      <c r="F74" s="52" t="s">
        <v>14</v>
      </c>
      <c r="G74" s="53" t="s">
        <v>64</v>
      </c>
      <c r="H74" s="54">
        <v>0</v>
      </c>
      <c r="I74" s="55">
        <v>0</v>
      </c>
      <c r="J74" s="55">
        <v>0</v>
      </c>
    </row>
    <row r="75" spans="1:10" ht="15" customHeight="1" x14ac:dyDescent="0.15">
      <c r="A75" s="75"/>
      <c r="B75" s="148" t="s">
        <v>172</v>
      </c>
      <c r="C75" s="149"/>
      <c r="D75" s="149"/>
      <c r="E75" s="149"/>
      <c r="F75" s="149"/>
      <c r="G75" s="150"/>
      <c r="H75" s="112">
        <f>+SUM(H64:H74)</f>
        <v>7877500</v>
      </c>
      <c r="I75" s="56">
        <f>+SUM(I64:I74)</f>
        <v>10081496</v>
      </c>
      <c r="J75" s="57">
        <f>+SUM(J64:J74)</f>
        <v>8468654.5</v>
      </c>
    </row>
    <row r="76" spans="1:10" ht="15" customHeight="1" x14ac:dyDescent="0.15">
      <c r="A76" s="75"/>
      <c r="B76" s="109" t="s">
        <v>173</v>
      </c>
      <c r="C76" s="42" t="s">
        <v>13</v>
      </c>
      <c r="D76" s="43" t="s">
        <v>14</v>
      </c>
      <c r="E76" s="43" t="s">
        <v>14</v>
      </c>
      <c r="F76" s="43" t="s">
        <v>14</v>
      </c>
      <c r="G76" s="44" t="s">
        <v>58</v>
      </c>
      <c r="H76" s="113">
        <v>8473556</v>
      </c>
      <c r="I76" s="114">
        <v>8660407</v>
      </c>
      <c r="J76" s="114">
        <v>8411455.8800000008</v>
      </c>
    </row>
    <row r="77" spans="1:10" ht="15" customHeight="1" x14ac:dyDescent="0.15">
      <c r="A77" s="75"/>
      <c r="B77" s="107"/>
      <c r="C77" s="42" t="s">
        <v>16</v>
      </c>
      <c r="D77" s="43" t="s">
        <v>14</v>
      </c>
      <c r="E77" s="43" t="s">
        <v>14</v>
      </c>
      <c r="F77" s="43" t="s">
        <v>14</v>
      </c>
      <c r="G77" s="44" t="s">
        <v>59</v>
      </c>
      <c r="H77" s="45">
        <v>4751544</v>
      </c>
      <c r="I77" s="46">
        <v>9452611</v>
      </c>
      <c r="J77" s="46">
        <v>5774128.9000000004</v>
      </c>
    </row>
    <row r="78" spans="1:10" ht="15" customHeight="1" x14ac:dyDescent="0.15">
      <c r="A78" s="75"/>
      <c r="B78" s="107"/>
      <c r="C78" s="47" t="s">
        <v>18</v>
      </c>
      <c r="D78" s="43" t="s">
        <v>14</v>
      </c>
      <c r="E78" s="43" t="s">
        <v>14</v>
      </c>
      <c r="F78" s="43" t="s">
        <v>14</v>
      </c>
      <c r="G78" s="44" t="s">
        <v>60</v>
      </c>
      <c r="H78" s="45">
        <v>92000</v>
      </c>
      <c r="I78" s="46">
        <v>267300</v>
      </c>
      <c r="J78" s="46">
        <v>265712.44</v>
      </c>
    </row>
    <row r="79" spans="1:10" ht="15" customHeight="1" x14ac:dyDescent="0.15">
      <c r="A79" s="75"/>
      <c r="B79" s="107"/>
      <c r="C79" s="47" t="s">
        <v>20</v>
      </c>
      <c r="D79" s="43" t="s">
        <v>14</v>
      </c>
      <c r="E79" s="43" t="s">
        <v>14</v>
      </c>
      <c r="F79" s="43" t="s">
        <v>14</v>
      </c>
      <c r="G79" s="44" t="s">
        <v>25</v>
      </c>
      <c r="H79" s="45">
        <v>51000</v>
      </c>
      <c r="I79" s="46">
        <v>12440</v>
      </c>
      <c r="J79" s="46">
        <v>12431.68</v>
      </c>
    </row>
    <row r="80" spans="1:10" ht="15" customHeight="1" x14ac:dyDescent="0.15">
      <c r="A80" s="75"/>
      <c r="B80" s="107"/>
      <c r="C80" s="47" t="s">
        <v>22</v>
      </c>
      <c r="D80" s="43" t="s">
        <v>14</v>
      </c>
      <c r="E80" s="43" t="s">
        <v>14</v>
      </c>
      <c r="F80" s="43" t="s">
        <v>14</v>
      </c>
      <c r="G80" s="44" t="s">
        <v>61</v>
      </c>
      <c r="H80" s="45">
        <v>0</v>
      </c>
      <c r="I80" s="46">
        <v>0</v>
      </c>
      <c r="J80" s="46">
        <v>0</v>
      </c>
    </row>
    <row r="81" spans="1:10" ht="15" customHeight="1" x14ac:dyDescent="0.15">
      <c r="A81" s="75"/>
      <c r="B81" s="107"/>
      <c r="C81" s="47" t="s">
        <v>24</v>
      </c>
      <c r="D81" s="43" t="s">
        <v>14</v>
      </c>
      <c r="E81" s="43" t="s">
        <v>14</v>
      </c>
      <c r="F81" s="43" t="s">
        <v>14</v>
      </c>
      <c r="G81" s="44" t="s">
        <v>62</v>
      </c>
      <c r="H81" s="45">
        <v>800</v>
      </c>
      <c r="I81" s="46">
        <v>800</v>
      </c>
      <c r="J81" s="46">
        <v>135</v>
      </c>
    </row>
    <row r="82" spans="1:10" ht="15" customHeight="1" x14ac:dyDescent="0.15">
      <c r="A82" s="75"/>
      <c r="B82" s="107"/>
      <c r="C82" s="47" t="s">
        <v>28</v>
      </c>
      <c r="D82" s="43" t="s">
        <v>14</v>
      </c>
      <c r="E82" s="43" t="s">
        <v>14</v>
      </c>
      <c r="F82" s="43" t="s">
        <v>14</v>
      </c>
      <c r="G82" s="44" t="s">
        <v>63</v>
      </c>
      <c r="H82" s="45">
        <v>0</v>
      </c>
      <c r="I82" s="46">
        <v>81168</v>
      </c>
      <c r="J82" s="46">
        <v>44904.69</v>
      </c>
    </row>
    <row r="83" spans="1:10" ht="15" customHeight="1" x14ac:dyDescent="0.15">
      <c r="A83" s="75"/>
      <c r="B83" s="107"/>
      <c r="C83" s="47" t="s">
        <v>30</v>
      </c>
      <c r="D83" s="43" t="s">
        <v>14</v>
      </c>
      <c r="E83" s="43" t="s">
        <v>14</v>
      </c>
      <c r="F83" s="43" t="s">
        <v>14</v>
      </c>
      <c r="G83" s="44" t="s">
        <v>35</v>
      </c>
      <c r="H83" s="45">
        <v>0</v>
      </c>
      <c r="I83" s="46">
        <v>0</v>
      </c>
      <c r="J83" s="46">
        <v>0</v>
      </c>
    </row>
    <row r="84" spans="1:10" ht="15" customHeight="1" x14ac:dyDescent="0.15">
      <c r="A84" s="75"/>
      <c r="B84" s="107"/>
      <c r="C84" s="47" t="s">
        <v>32</v>
      </c>
      <c r="D84" s="43" t="s">
        <v>14</v>
      </c>
      <c r="E84" s="43" t="s">
        <v>14</v>
      </c>
      <c r="F84" s="43" t="s">
        <v>14</v>
      </c>
      <c r="G84" s="44" t="s">
        <v>37</v>
      </c>
      <c r="H84" s="45">
        <v>0</v>
      </c>
      <c r="I84" s="46">
        <v>0</v>
      </c>
      <c r="J84" s="46">
        <v>0</v>
      </c>
    </row>
    <row r="85" spans="1:10" ht="15" customHeight="1" x14ac:dyDescent="0.15">
      <c r="A85" s="75"/>
      <c r="B85" s="107"/>
      <c r="C85" s="47" t="s">
        <v>34</v>
      </c>
      <c r="D85" s="43" t="s">
        <v>14</v>
      </c>
      <c r="E85" s="43" t="s">
        <v>14</v>
      </c>
      <c r="F85" s="43" t="s">
        <v>14</v>
      </c>
      <c r="G85" s="44" t="s">
        <v>39</v>
      </c>
      <c r="H85" s="45">
        <v>0</v>
      </c>
      <c r="I85" s="46">
        <v>0</v>
      </c>
      <c r="J85" s="46">
        <v>0</v>
      </c>
    </row>
    <row r="86" spans="1:10" ht="15" customHeight="1" x14ac:dyDescent="0.15">
      <c r="A86" s="75"/>
      <c r="B86" s="107"/>
      <c r="C86" s="51" t="s">
        <v>36</v>
      </c>
      <c r="D86" s="52" t="s">
        <v>14</v>
      </c>
      <c r="E86" s="52" t="s">
        <v>14</v>
      </c>
      <c r="F86" s="52" t="s">
        <v>14</v>
      </c>
      <c r="G86" s="53" t="s">
        <v>64</v>
      </c>
      <c r="H86" s="54">
        <v>0</v>
      </c>
      <c r="I86" s="55">
        <v>0</v>
      </c>
      <c r="J86" s="55">
        <v>0</v>
      </c>
    </row>
    <row r="87" spans="1:10" ht="15" customHeight="1" x14ac:dyDescent="0.15">
      <c r="A87" s="75"/>
      <c r="B87" s="148" t="s">
        <v>174</v>
      </c>
      <c r="C87" s="149"/>
      <c r="D87" s="149"/>
      <c r="E87" s="149"/>
      <c r="F87" s="149"/>
      <c r="G87" s="150"/>
      <c r="H87" s="112">
        <f>+SUM(H76:H86)</f>
        <v>13368900</v>
      </c>
      <c r="I87" s="56">
        <f>+SUM(I76:I86)</f>
        <v>18474726</v>
      </c>
      <c r="J87" s="57">
        <f>+SUM(J76:J86)</f>
        <v>14508768.59</v>
      </c>
    </row>
    <row r="88" spans="1:10" ht="15" customHeight="1" x14ac:dyDescent="0.15">
      <c r="A88" s="75"/>
      <c r="B88" s="109" t="s">
        <v>175</v>
      </c>
      <c r="C88" s="42" t="s">
        <v>13</v>
      </c>
      <c r="D88" s="43" t="s">
        <v>14</v>
      </c>
      <c r="E88" s="43" t="s">
        <v>14</v>
      </c>
      <c r="F88" s="43" t="s">
        <v>14</v>
      </c>
      <c r="G88" s="44" t="s">
        <v>58</v>
      </c>
      <c r="H88" s="113">
        <v>3736984</v>
      </c>
      <c r="I88" s="114">
        <v>3191434</v>
      </c>
      <c r="J88" s="114">
        <v>3067818.2899999996</v>
      </c>
    </row>
    <row r="89" spans="1:10" ht="15" customHeight="1" x14ac:dyDescent="0.15">
      <c r="A89" s="75"/>
      <c r="B89" s="107"/>
      <c r="C89" s="42" t="s">
        <v>16</v>
      </c>
      <c r="D89" s="43" t="s">
        <v>14</v>
      </c>
      <c r="E89" s="43" t="s">
        <v>14</v>
      </c>
      <c r="F89" s="43" t="s">
        <v>14</v>
      </c>
      <c r="G89" s="44" t="s">
        <v>59</v>
      </c>
      <c r="H89" s="45">
        <v>2276416</v>
      </c>
      <c r="I89" s="46">
        <v>4570630</v>
      </c>
      <c r="J89" s="46">
        <v>3032445</v>
      </c>
    </row>
    <row r="90" spans="1:10" ht="15" customHeight="1" x14ac:dyDescent="0.15">
      <c r="A90" s="75"/>
      <c r="B90" s="107"/>
      <c r="C90" s="47" t="s">
        <v>18</v>
      </c>
      <c r="D90" s="43" t="s">
        <v>14</v>
      </c>
      <c r="E90" s="43" t="s">
        <v>14</v>
      </c>
      <c r="F90" s="43" t="s">
        <v>14</v>
      </c>
      <c r="G90" s="44" t="s">
        <v>60</v>
      </c>
      <c r="H90" s="45">
        <v>30000</v>
      </c>
      <c r="I90" s="46">
        <v>22840</v>
      </c>
      <c r="J90" s="46">
        <v>19783.060000000001</v>
      </c>
    </row>
    <row r="91" spans="1:10" ht="15" customHeight="1" x14ac:dyDescent="0.15">
      <c r="A91" s="75"/>
      <c r="B91" s="107"/>
      <c r="C91" s="47" t="s">
        <v>20</v>
      </c>
      <c r="D91" s="43" t="s">
        <v>14</v>
      </c>
      <c r="E91" s="43" t="s">
        <v>14</v>
      </c>
      <c r="F91" s="43" t="s">
        <v>14</v>
      </c>
      <c r="G91" s="44" t="s">
        <v>25</v>
      </c>
      <c r="H91" s="45">
        <v>10000</v>
      </c>
      <c r="I91" s="46">
        <v>2000</v>
      </c>
      <c r="J91" s="46">
        <v>0</v>
      </c>
    </row>
    <row r="92" spans="1:10" ht="15" customHeight="1" x14ac:dyDescent="0.15">
      <c r="A92" s="75"/>
      <c r="B92" s="107"/>
      <c r="C92" s="47" t="s">
        <v>22</v>
      </c>
      <c r="D92" s="43" t="s">
        <v>14</v>
      </c>
      <c r="E92" s="43" t="s">
        <v>14</v>
      </c>
      <c r="F92" s="43" t="s">
        <v>14</v>
      </c>
      <c r="G92" s="44" t="s">
        <v>61</v>
      </c>
      <c r="H92" s="45">
        <v>0</v>
      </c>
      <c r="I92" s="46">
        <v>0</v>
      </c>
      <c r="J92" s="46">
        <v>0</v>
      </c>
    </row>
    <row r="93" spans="1:10" ht="15" customHeight="1" x14ac:dyDescent="0.15">
      <c r="A93" s="75"/>
      <c r="B93" s="107"/>
      <c r="C93" s="47" t="s">
        <v>24</v>
      </c>
      <c r="D93" s="43" t="s">
        <v>14</v>
      </c>
      <c r="E93" s="43" t="s">
        <v>14</v>
      </c>
      <c r="F93" s="43" t="s">
        <v>14</v>
      </c>
      <c r="G93" s="44" t="s">
        <v>62</v>
      </c>
      <c r="H93" s="45">
        <v>1000</v>
      </c>
      <c r="I93" s="46">
        <v>2800</v>
      </c>
      <c r="J93" s="46">
        <v>1859.42</v>
      </c>
    </row>
    <row r="94" spans="1:10" ht="15" customHeight="1" x14ac:dyDescent="0.15">
      <c r="A94" s="75"/>
      <c r="B94" s="107"/>
      <c r="C94" s="47" t="s">
        <v>28</v>
      </c>
      <c r="D94" s="43" t="s">
        <v>14</v>
      </c>
      <c r="E94" s="43" t="s">
        <v>14</v>
      </c>
      <c r="F94" s="43" t="s">
        <v>14</v>
      </c>
      <c r="G94" s="44" t="s">
        <v>63</v>
      </c>
      <c r="H94" s="45">
        <v>0</v>
      </c>
      <c r="I94" s="46">
        <v>191175</v>
      </c>
      <c r="J94" s="46">
        <v>119405</v>
      </c>
    </row>
    <row r="95" spans="1:10" ht="15" customHeight="1" x14ac:dyDescent="0.15">
      <c r="A95" s="75"/>
      <c r="B95" s="107"/>
      <c r="C95" s="47" t="s">
        <v>30</v>
      </c>
      <c r="D95" s="43" t="s">
        <v>14</v>
      </c>
      <c r="E95" s="43" t="s">
        <v>14</v>
      </c>
      <c r="F95" s="43" t="s">
        <v>14</v>
      </c>
      <c r="G95" s="44" t="s">
        <v>35</v>
      </c>
      <c r="H95" s="45">
        <v>0</v>
      </c>
      <c r="I95" s="46">
        <v>0</v>
      </c>
      <c r="J95" s="46">
        <v>0</v>
      </c>
    </row>
    <row r="96" spans="1:10" ht="15" customHeight="1" x14ac:dyDescent="0.15">
      <c r="A96" s="75"/>
      <c r="B96" s="107"/>
      <c r="C96" s="47" t="s">
        <v>32</v>
      </c>
      <c r="D96" s="43" t="s">
        <v>14</v>
      </c>
      <c r="E96" s="43" t="s">
        <v>14</v>
      </c>
      <c r="F96" s="43" t="s">
        <v>14</v>
      </c>
      <c r="G96" s="44" t="s">
        <v>37</v>
      </c>
      <c r="H96" s="45">
        <v>0</v>
      </c>
      <c r="I96" s="46">
        <v>0</v>
      </c>
      <c r="J96" s="46">
        <v>0</v>
      </c>
    </row>
    <row r="97" spans="1:10" ht="15" customHeight="1" x14ac:dyDescent="0.15">
      <c r="A97" s="75"/>
      <c r="B97" s="107"/>
      <c r="C97" s="47" t="s">
        <v>34</v>
      </c>
      <c r="D97" s="43" t="s">
        <v>14</v>
      </c>
      <c r="E97" s="43" t="s">
        <v>14</v>
      </c>
      <c r="F97" s="43" t="s">
        <v>14</v>
      </c>
      <c r="G97" s="44" t="s">
        <v>39</v>
      </c>
      <c r="H97" s="45">
        <v>0</v>
      </c>
      <c r="I97" s="46">
        <v>0</v>
      </c>
      <c r="J97" s="46">
        <v>0</v>
      </c>
    </row>
    <row r="98" spans="1:10" ht="15" customHeight="1" x14ac:dyDescent="0.15">
      <c r="A98" s="75"/>
      <c r="B98" s="107"/>
      <c r="C98" s="51" t="s">
        <v>36</v>
      </c>
      <c r="D98" s="52" t="s">
        <v>14</v>
      </c>
      <c r="E98" s="52" t="s">
        <v>14</v>
      </c>
      <c r="F98" s="52" t="s">
        <v>14</v>
      </c>
      <c r="G98" s="53" t="s">
        <v>64</v>
      </c>
      <c r="H98" s="54">
        <v>0</v>
      </c>
      <c r="I98" s="55">
        <v>0</v>
      </c>
      <c r="J98" s="55">
        <v>0</v>
      </c>
    </row>
    <row r="99" spans="1:10" ht="15" customHeight="1" x14ac:dyDescent="0.15">
      <c r="A99" s="75"/>
      <c r="B99" s="148" t="s">
        <v>176</v>
      </c>
      <c r="C99" s="149"/>
      <c r="D99" s="149"/>
      <c r="E99" s="149"/>
      <c r="F99" s="149"/>
      <c r="G99" s="150"/>
      <c r="H99" s="112">
        <f>+SUM(H88:H98)</f>
        <v>6054400</v>
      </c>
      <c r="I99" s="56">
        <f>+SUM(I88:I98)</f>
        <v>7980879</v>
      </c>
      <c r="J99" s="57">
        <f>+SUM(J88:J98)</f>
        <v>6241310.7699999986</v>
      </c>
    </row>
    <row r="100" spans="1:10" ht="15" customHeight="1" x14ac:dyDescent="0.15">
      <c r="A100" s="75"/>
      <c r="B100" s="109" t="s">
        <v>177</v>
      </c>
      <c r="C100" s="42" t="s">
        <v>13</v>
      </c>
      <c r="D100" s="43" t="s">
        <v>14</v>
      </c>
      <c r="E100" s="43" t="s">
        <v>14</v>
      </c>
      <c r="F100" s="43" t="s">
        <v>14</v>
      </c>
      <c r="G100" s="44" t="s">
        <v>58</v>
      </c>
      <c r="H100" s="113">
        <v>2595300</v>
      </c>
      <c r="I100" s="114">
        <v>2805355</v>
      </c>
      <c r="J100" s="114">
        <v>2707980.92</v>
      </c>
    </row>
    <row r="101" spans="1:10" ht="15" customHeight="1" x14ac:dyDescent="0.15">
      <c r="A101" s="75"/>
      <c r="B101" s="107"/>
      <c r="C101" s="42" t="s">
        <v>16</v>
      </c>
      <c r="D101" s="43" t="s">
        <v>14</v>
      </c>
      <c r="E101" s="43" t="s">
        <v>14</v>
      </c>
      <c r="F101" s="43" t="s">
        <v>14</v>
      </c>
      <c r="G101" s="44" t="s">
        <v>59</v>
      </c>
      <c r="H101" s="45">
        <v>1841660</v>
      </c>
      <c r="I101" s="46">
        <v>2790189</v>
      </c>
      <c r="J101" s="46">
        <v>1836389.3299999998</v>
      </c>
    </row>
    <row r="102" spans="1:10" ht="15" customHeight="1" x14ac:dyDescent="0.15">
      <c r="A102" s="75"/>
      <c r="B102" s="107"/>
      <c r="C102" s="47" t="s">
        <v>18</v>
      </c>
      <c r="D102" s="43" t="s">
        <v>14</v>
      </c>
      <c r="E102" s="43" t="s">
        <v>14</v>
      </c>
      <c r="F102" s="43" t="s">
        <v>14</v>
      </c>
      <c r="G102" s="44" t="s">
        <v>60</v>
      </c>
      <c r="H102" s="45">
        <v>35000</v>
      </c>
      <c r="I102" s="46">
        <v>66200</v>
      </c>
      <c r="J102" s="46">
        <v>42642.91</v>
      </c>
    </row>
    <row r="103" spans="1:10" ht="15" customHeight="1" x14ac:dyDescent="0.15">
      <c r="A103" s="75"/>
      <c r="B103" s="107"/>
      <c r="C103" s="47" t="s">
        <v>20</v>
      </c>
      <c r="D103" s="43" t="s">
        <v>14</v>
      </c>
      <c r="E103" s="43" t="s">
        <v>14</v>
      </c>
      <c r="F103" s="43" t="s">
        <v>14</v>
      </c>
      <c r="G103" s="44" t="s">
        <v>25</v>
      </c>
      <c r="H103" s="45">
        <v>0</v>
      </c>
      <c r="I103" s="46">
        <v>0</v>
      </c>
      <c r="J103" s="46">
        <v>0</v>
      </c>
    </row>
    <row r="104" spans="1:10" ht="15" customHeight="1" x14ac:dyDescent="0.15">
      <c r="A104" s="75"/>
      <c r="B104" s="107"/>
      <c r="C104" s="47" t="s">
        <v>22</v>
      </c>
      <c r="D104" s="43" t="s">
        <v>14</v>
      </c>
      <c r="E104" s="43" t="s">
        <v>14</v>
      </c>
      <c r="F104" s="43" t="s">
        <v>14</v>
      </c>
      <c r="G104" s="44" t="s">
        <v>61</v>
      </c>
      <c r="H104" s="45">
        <v>0</v>
      </c>
      <c r="I104" s="46">
        <v>0</v>
      </c>
      <c r="J104" s="46">
        <v>0</v>
      </c>
    </row>
    <row r="105" spans="1:10" ht="15" customHeight="1" x14ac:dyDescent="0.15">
      <c r="A105" s="75"/>
      <c r="B105" s="107"/>
      <c r="C105" s="47" t="s">
        <v>24</v>
      </c>
      <c r="D105" s="43" t="s">
        <v>14</v>
      </c>
      <c r="E105" s="43" t="s">
        <v>14</v>
      </c>
      <c r="F105" s="43" t="s">
        <v>14</v>
      </c>
      <c r="G105" s="44" t="s">
        <v>62</v>
      </c>
      <c r="H105" s="45">
        <v>0</v>
      </c>
      <c r="I105" s="46">
        <v>237870</v>
      </c>
      <c r="J105" s="46">
        <v>237862.16</v>
      </c>
    </row>
    <row r="106" spans="1:10" ht="15" customHeight="1" x14ac:dyDescent="0.15">
      <c r="A106" s="75"/>
      <c r="B106" s="107"/>
      <c r="C106" s="47" t="s">
        <v>28</v>
      </c>
      <c r="D106" s="43" t="s">
        <v>14</v>
      </c>
      <c r="E106" s="43" t="s">
        <v>14</v>
      </c>
      <c r="F106" s="43" t="s">
        <v>14</v>
      </c>
      <c r="G106" s="44" t="s">
        <v>63</v>
      </c>
      <c r="H106" s="45">
        <v>0</v>
      </c>
      <c r="I106" s="46">
        <v>18440</v>
      </c>
      <c r="J106" s="46">
        <v>16416.689999999999</v>
      </c>
    </row>
    <row r="107" spans="1:10" ht="15" customHeight="1" x14ac:dyDescent="0.15">
      <c r="A107" s="75"/>
      <c r="B107" s="107"/>
      <c r="C107" s="47" t="s">
        <v>30</v>
      </c>
      <c r="D107" s="43" t="s">
        <v>14</v>
      </c>
      <c r="E107" s="43" t="s">
        <v>14</v>
      </c>
      <c r="F107" s="43" t="s">
        <v>14</v>
      </c>
      <c r="G107" s="44" t="s">
        <v>35</v>
      </c>
      <c r="H107" s="45">
        <v>0</v>
      </c>
      <c r="I107" s="46">
        <v>0</v>
      </c>
      <c r="J107" s="46">
        <v>0</v>
      </c>
    </row>
    <row r="108" spans="1:10" ht="15" customHeight="1" x14ac:dyDescent="0.15">
      <c r="A108" s="75"/>
      <c r="B108" s="107"/>
      <c r="C108" s="47" t="s">
        <v>32</v>
      </c>
      <c r="D108" s="43" t="s">
        <v>14</v>
      </c>
      <c r="E108" s="43" t="s">
        <v>14</v>
      </c>
      <c r="F108" s="43" t="s">
        <v>14</v>
      </c>
      <c r="G108" s="44" t="s">
        <v>37</v>
      </c>
      <c r="H108" s="45">
        <v>0</v>
      </c>
      <c r="I108" s="46">
        <v>0</v>
      </c>
      <c r="J108" s="46">
        <v>0</v>
      </c>
    </row>
    <row r="109" spans="1:10" ht="15" customHeight="1" x14ac:dyDescent="0.15">
      <c r="A109" s="75"/>
      <c r="B109" s="107"/>
      <c r="C109" s="47" t="s">
        <v>34</v>
      </c>
      <c r="D109" s="43" t="s">
        <v>14</v>
      </c>
      <c r="E109" s="43" t="s">
        <v>14</v>
      </c>
      <c r="F109" s="43" t="s">
        <v>14</v>
      </c>
      <c r="G109" s="44" t="s">
        <v>39</v>
      </c>
      <c r="H109" s="45">
        <v>0</v>
      </c>
      <c r="I109" s="46">
        <v>0</v>
      </c>
      <c r="J109" s="46">
        <v>0</v>
      </c>
    </row>
    <row r="110" spans="1:10" ht="15" customHeight="1" x14ac:dyDescent="0.15">
      <c r="A110" s="75"/>
      <c r="B110" s="107"/>
      <c r="C110" s="51" t="s">
        <v>36</v>
      </c>
      <c r="D110" s="52" t="s">
        <v>14</v>
      </c>
      <c r="E110" s="52" t="s">
        <v>14</v>
      </c>
      <c r="F110" s="52" t="s">
        <v>14</v>
      </c>
      <c r="G110" s="53" t="s">
        <v>64</v>
      </c>
      <c r="H110" s="54">
        <v>0</v>
      </c>
      <c r="I110" s="55">
        <v>0</v>
      </c>
      <c r="J110" s="55">
        <v>0</v>
      </c>
    </row>
    <row r="111" spans="1:10" ht="15" customHeight="1" x14ac:dyDescent="0.15">
      <c r="A111" s="75"/>
      <c r="B111" s="148" t="s">
        <v>178</v>
      </c>
      <c r="C111" s="149"/>
      <c r="D111" s="149"/>
      <c r="E111" s="149"/>
      <c r="F111" s="149"/>
      <c r="G111" s="150"/>
      <c r="H111" s="112">
        <f>+SUM(H100:H110)</f>
        <v>4471960</v>
      </c>
      <c r="I111" s="56">
        <f>+SUM(I100:I110)</f>
        <v>5918054</v>
      </c>
      <c r="J111" s="57">
        <f>+SUM(J100:J110)</f>
        <v>4841292.0100000007</v>
      </c>
    </row>
    <row r="112" spans="1:10" ht="15" customHeight="1" x14ac:dyDescent="0.15">
      <c r="A112" s="75"/>
      <c r="B112" s="109" t="s">
        <v>179</v>
      </c>
      <c r="C112" s="42" t="s">
        <v>13</v>
      </c>
      <c r="D112" s="43" t="s">
        <v>14</v>
      </c>
      <c r="E112" s="43" t="s">
        <v>14</v>
      </c>
      <c r="F112" s="43" t="s">
        <v>14</v>
      </c>
      <c r="G112" s="44" t="s">
        <v>58</v>
      </c>
      <c r="H112" s="113">
        <v>673600</v>
      </c>
      <c r="I112" s="114">
        <v>810022</v>
      </c>
      <c r="J112" s="114">
        <v>783355.78</v>
      </c>
    </row>
    <row r="113" spans="1:10" ht="15" customHeight="1" x14ac:dyDescent="0.15">
      <c r="A113" s="75"/>
      <c r="B113" s="107"/>
      <c r="C113" s="42" t="s">
        <v>16</v>
      </c>
      <c r="D113" s="43" t="s">
        <v>14</v>
      </c>
      <c r="E113" s="43" t="s">
        <v>14</v>
      </c>
      <c r="F113" s="43" t="s">
        <v>14</v>
      </c>
      <c r="G113" s="44" t="s">
        <v>59</v>
      </c>
      <c r="H113" s="45">
        <v>153500</v>
      </c>
      <c r="I113" s="46">
        <v>375452</v>
      </c>
      <c r="J113" s="46">
        <v>291775.12</v>
      </c>
    </row>
    <row r="114" spans="1:10" ht="15" customHeight="1" x14ac:dyDescent="0.15">
      <c r="A114" s="75"/>
      <c r="B114" s="107"/>
      <c r="C114" s="47" t="s">
        <v>18</v>
      </c>
      <c r="D114" s="43" t="s">
        <v>14</v>
      </c>
      <c r="E114" s="43" t="s">
        <v>14</v>
      </c>
      <c r="F114" s="43" t="s">
        <v>14</v>
      </c>
      <c r="G114" s="44" t="s">
        <v>60</v>
      </c>
      <c r="H114" s="45">
        <v>100</v>
      </c>
      <c r="I114" s="46">
        <v>40</v>
      </c>
      <c r="J114" s="46">
        <v>18</v>
      </c>
    </row>
    <row r="115" spans="1:10" ht="15" customHeight="1" x14ac:dyDescent="0.15">
      <c r="A115" s="75"/>
      <c r="B115" s="107"/>
      <c r="C115" s="47" t="s">
        <v>20</v>
      </c>
      <c r="D115" s="43" t="s">
        <v>14</v>
      </c>
      <c r="E115" s="43" t="s">
        <v>14</v>
      </c>
      <c r="F115" s="43" t="s">
        <v>14</v>
      </c>
      <c r="G115" s="44" t="s">
        <v>25</v>
      </c>
      <c r="H115" s="45">
        <v>0</v>
      </c>
      <c r="I115" s="46">
        <v>600</v>
      </c>
      <c r="J115" s="46">
        <v>0</v>
      </c>
    </row>
    <row r="116" spans="1:10" ht="15" customHeight="1" x14ac:dyDescent="0.15">
      <c r="A116" s="75"/>
      <c r="B116" s="107"/>
      <c r="C116" s="47" t="s">
        <v>22</v>
      </c>
      <c r="D116" s="43" t="s">
        <v>14</v>
      </c>
      <c r="E116" s="43" t="s">
        <v>14</v>
      </c>
      <c r="F116" s="43" t="s">
        <v>14</v>
      </c>
      <c r="G116" s="44" t="s">
        <v>61</v>
      </c>
      <c r="H116" s="45">
        <v>0</v>
      </c>
      <c r="I116" s="46">
        <v>0</v>
      </c>
      <c r="J116" s="46">
        <v>0</v>
      </c>
    </row>
    <row r="117" spans="1:10" ht="15" customHeight="1" x14ac:dyDescent="0.15">
      <c r="A117" s="75"/>
      <c r="B117" s="107"/>
      <c r="C117" s="47" t="s">
        <v>24</v>
      </c>
      <c r="D117" s="43" t="s">
        <v>14</v>
      </c>
      <c r="E117" s="43" t="s">
        <v>14</v>
      </c>
      <c r="F117" s="43" t="s">
        <v>14</v>
      </c>
      <c r="G117" s="44" t="s">
        <v>62</v>
      </c>
      <c r="H117" s="45">
        <v>0</v>
      </c>
      <c r="I117" s="46">
        <v>0</v>
      </c>
      <c r="J117" s="46">
        <v>0</v>
      </c>
    </row>
    <row r="118" spans="1:10" ht="15" customHeight="1" x14ac:dyDescent="0.15">
      <c r="A118" s="75"/>
      <c r="B118" s="107"/>
      <c r="C118" s="47" t="s">
        <v>28</v>
      </c>
      <c r="D118" s="43" t="s">
        <v>14</v>
      </c>
      <c r="E118" s="43" t="s">
        <v>14</v>
      </c>
      <c r="F118" s="43" t="s">
        <v>14</v>
      </c>
      <c r="G118" s="44" t="s">
        <v>63</v>
      </c>
      <c r="H118" s="45">
        <v>0</v>
      </c>
      <c r="I118" s="46">
        <v>143610</v>
      </c>
      <c r="J118" s="46">
        <v>118446.47</v>
      </c>
    </row>
    <row r="119" spans="1:10" ht="15" customHeight="1" x14ac:dyDescent="0.15">
      <c r="A119" s="75"/>
      <c r="B119" s="107"/>
      <c r="C119" s="47" t="s">
        <v>30</v>
      </c>
      <c r="D119" s="43" t="s">
        <v>14</v>
      </c>
      <c r="E119" s="43" t="s">
        <v>14</v>
      </c>
      <c r="F119" s="43" t="s">
        <v>14</v>
      </c>
      <c r="G119" s="44" t="s">
        <v>35</v>
      </c>
      <c r="H119" s="45">
        <v>0</v>
      </c>
      <c r="I119" s="46">
        <v>0</v>
      </c>
      <c r="J119" s="46">
        <v>0</v>
      </c>
    </row>
    <row r="120" spans="1:10" ht="15" customHeight="1" x14ac:dyDescent="0.15">
      <c r="A120" s="75"/>
      <c r="B120" s="107"/>
      <c r="C120" s="47" t="s">
        <v>32</v>
      </c>
      <c r="D120" s="43" t="s">
        <v>14</v>
      </c>
      <c r="E120" s="43" t="s">
        <v>14</v>
      </c>
      <c r="F120" s="43" t="s">
        <v>14</v>
      </c>
      <c r="G120" s="44" t="s">
        <v>37</v>
      </c>
      <c r="H120" s="45">
        <v>0</v>
      </c>
      <c r="I120" s="46">
        <v>0</v>
      </c>
      <c r="J120" s="46">
        <v>0</v>
      </c>
    </row>
    <row r="121" spans="1:10" ht="15" customHeight="1" x14ac:dyDescent="0.15">
      <c r="A121" s="75"/>
      <c r="B121" s="107"/>
      <c r="C121" s="47" t="s">
        <v>34</v>
      </c>
      <c r="D121" s="43" t="s">
        <v>14</v>
      </c>
      <c r="E121" s="43" t="s">
        <v>14</v>
      </c>
      <c r="F121" s="43" t="s">
        <v>14</v>
      </c>
      <c r="G121" s="44" t="s">
        <v>39</v>
      </c>
      <c r="H121" s="45">
        <v>0</v>
      </c>
      <c r="I121" s="46">
        <v>0</v>
      </c>
      <c r="J121" s="46">
        <v>0</v>
      </c>
    </row>
    <row r="122" spans="1:10" ht="15" customHeight="1" x14ac:dyDescent="0.15">
      <c r="A122" s="75"/>
      <c r="B122" s="107"/>
      <c r="C122" s="51" t="s">
        <v>36</v>
      </c>
      <c r="D122" s="52" t="s">
        <v>14</v>
      </c>
      <c r="E122" s="52" t="s">
        <v>14</v>
      </c>
      <c r="F122" s="52" t="s">
        <v>14</v>
      </c>
      <c r="G122" s="53" t="s">
        <v>64</v>
      </c>
      <c r="H122" s="54">
        <v>0</v>
      </c>
      <c r="I122" s="55">
        <v>0</v>
      </c>
      <c r="J122" s="55">
        <v>0</v>
      </c>
    </row>
    <row r="123" spans="1:10" ht="15" customHeight="1" x14ac:dyDescent="0.15">
      <c r="A123" s="75"/>
      <c r="B123" s="148" t="s">
        <v>180</v>
      </c>
      <c r="C123" s="149"/>
      <c r="D123" s="149"/>
      <c r="E123" s="149"/>
      <c r="F123" s="149"/>
      <c r="G123" s="150"/>
      <c r="H123" s="112">
        <f>+SUM(H112:H122)</f>
        <v>827200</v>
      </c>
      <c r="I123" s="56">
        <f>+SUM(I112:I122)</f>
        <v>1329724</v>
      </c>
      <c r="J123" s="57">
        <f>+SUM(J112:J122)</f>
        <v>1193595.3699999999</v>
      </c>
    </row>
    <row r="124" spans="1:10" ht="15" customHeight="1" x14ac:dyDescent="0.15">
      <c r="A124" s="75"/>
      <c r="B124" s="109" t="s">
        <v>181</v>
      </c>
      <c r="C124" s="42" t="s">
        <v>13</v>
      </c>
      <c r="D124" s="43" t="s">
        <v>14</v>
      </c>
      <c r="E124" s="43" t="s">
        <v>14</v>
      </c>
      <c r="F124" s="43" t="s">
        <v>14</v>
      </c>
      <c r="G124" s="44" t="s">
        <v>58</v>
      </c>
      <c r="H124" s="113">
        <v>719540</v>
      </c>
      <c r="I124" s="114">
        <v>748884</v>
      </c>
      <c r="J124" s="114">
        <v>725839.71</v>
      </c>
    </row>
    <row r="125" spans="1:10" ht="15" customHeight="1" x14ac:dyDescent="0.15">
      <c r="A125" s="75"/>
      <c r="B125" s="107"/>
      <c r="C125" s="42" t="s">
        <v>16</v>
      </c>
      <c r="D125" s="43" t="s">
        <v>14</v>
      </c>
      <c r="E125" s="43" t="s">
        <v>14</v>
      </c>
      <c r="F125" s="43" t="s">
        <v>14</v>
      </c>
      <c r="G125" s="44" t="s">
        <v>59</v>
      </c>
      <c r="H125" s="45">
        <v>327660</v>
      </c>
      <c r="I125" s="46">
        <v>532826</v>
      </c>
      <c r="J125" s="46">
        <v>382824.85</v>
      </c>
    </row>
    <row r="126" spans="1:10" ht="15" customHeight="1" x14ac:dyDescent="0.15">
      <c r="A126" s="75"/>
      <c r="B126" s="107"/>
      <c r="C126" s="47" t="s">
        <v>18</v>
      </c>
      <c r="D126" s="43" t="s">
        <v>14</v>
      </c>
      <c r="E126" s="43" t="s">
        <v>14</v>
      </c>
      <c r="F126" s="43" t="s">
        <v>14</v>
      </c>
      <c r="G126" s="44" t="s">
        <v>60</v>
      </c>
      <c r="H126" s="45">
        <v>500</v>
      </c>
      <c r="I126" s="46">
        <v>500</v>
      </c>
      <c r="J126" s="46">
        <v>0</v>
      </c>
    </row>
    <row r="127" spans="1:10" ht="15" customHeight="1" x14ac:dyDescent="0.15">
      <c r="A127" s="75"/>
      <c r="B127" s="107"/>
      <c r="C127" s="47" t="s">
        <v>20</v>
      </c>
      <c r="D127" s="43" t="s">
        <v>14</v>
      </c>
      <c r="E127" s="43" t="s">
        <v>14</v>
      </c>
      <c r="F127" s="43" t="s">
        <v>14</v>
      </c>
      <c r="G127" s="44" t="s">
        <v>25</v>
      </c>
      <c r="H127" s="45">
        <v>5300</v>
      </c>
      <c r="I127" s="46">
        <v>0</v>
      </c>
      <c r="J127" s="46">
        <v>0</v>
      </c>
    </row>
    <row r="128" spans="1:10" ht="15" customHeight="1" x14ac:dyDescent="0.15">
      <c r="A128" s="75"/>
      <c r="B128" s="107"/>
      <c r="C128" s="47" t="s">
        <v>22</v>
      </c>
      <c r="D128" s="43" t="s">
        <v>14</v>
      </c>
      <c r="E128" s="43" t="s">
        <v>14</v>
      </c>
      <c r="F128" s="43" t="s">
        <v>14</v>
      </c>
      <c r="G128" s="44" t="s">
        <v>61</v>
      </c>
      <c r="H128" s="45">
        <v>0</v>
      </c>
      <c r="I128" s="46">
        <v>0</v>
      </c>
      <c r="J128" s="46">
        <v>0</v>
      </c>
    </row>
    <row r="129" spans="1:10" ht="15" customHeight="1" x14ac:dyDescent="0.15">
      <c r="A129" s="75"/>
      <c r="B129" s="107"/>
      <c r="C129" s="47" t="s">
        <v>24</v>
      </c>
      <c r="D129" s="43" t="s">
        <v>14</v>
      </c>
      <c r="E129" s="43" t="s">
        <v>14</v>
      </c>
      <c r="F129" s="43" t="s">
        <v>14</v>
      </c>
      <c r="G129" s="44" t="s">
        <v>62</v>
      </c>
      <c r="H129" s="45">
        <v>2000</v>
      </c>
      <c r="I129" s="46">
        <v>2000</v>
      </c>
      <c r="J129" s="46">
        <v>1874.67</v>
      </c>
    </row>
    <row r="130" spans="1:10" ht="15" customHeight="1" x14ac:dyDescent="0.15">
      <c r="A130" s="75"/>
      <c r="B130" s="107"/>
      <c r="C130" s="47" t="s">
        <v>28</v>
      </c>
      <c r="D130" s="43" t="s">
        <v>14</v>
      </c>
      <c r="E130" s="43" t="s">
        <v>14</v>
      </c>
      <c r="F130" s="43" t="s">
        <v>14</v>
      </c>
      <c r="G130" s="44" t="s">
        <v>63</v>
      </c>
      <c r="H130" s="45">
        <v>0</v>
      </c>
      <c r="I130" s="46">
        <v>474512</v>
      </c>
      <c r="J130" s="46">
        <v>280278.71000000002</v>
      </c>
    </row>
    <row r="131" spans="1:10" ht="15" customHeight="1" x14ac:dyDescent="0.15">
      <c r="A131" s="75"/>
      <c r="B131" s="107"/>
      <c r="C131" s="47" t="s">
        <v>30</v>
      </c>
      <c r="D131" s="43" t="s">
        <v>14</v>
      </c>
      <c r="E131" s="43" t="s">
        <v>14</v>
      </c>
      <c r="F131" s="43" t="s">
        <v>14</v>
      </c>
      <c r="G131" s="44" t="s">
        <v>35</v>
      </c>
      <c r="H131" s="45">
        <v>0</v>
      </c>
      <c r="I131" s="46">
        <v>350137</v>
      </c>
      <c r="J131" s="46">
        <v>116833.63</v>
      </c>
    </row>
    <row r="132" spans="1:10" ht="15" customHeight="1" x14ac:dyDescent="0.15">
      <c r="A132" s="75"/>
      <c r="B132" s="107"/>
      <c r="C132" s="47" t="s">
        <v>32</v>
      </c>
      <c r="D132" s="43" t="s">
        <v>14</v>
      </c>
      <c r="E132" s="43" t="s">
        <v>14</v>
      </c>
      <c r="F132" s="43" t="s">
        <v>14</v>
      </c>
      <c r="G132" s="44" t="s">
        <v>37</v>
      </c>
      <c r="H132" s="45">
        <v>0</v>
      </c>
      <c r="I132" s="46">
        <v>0</v>
      </c>
      <c r="J132" s="46">
        <v>0</v>
      </c>
    </row>
    <row r="133" spans="1:10" ht="15" customHeight="1" x14ac:dyDescent="0.15">
      <c r="A133" s="75"/>
      <c r="B133" s="107"/>
      <c r="C133" s="47" t="s">
        <v>34</v>
      </c>
      <c r="D133" s="43" t="s">
        <v>14</v>
      </c>
      <c r="E133" s="43" t="s">
        <v>14</v>
      </c>
      <c r="F133" s="43" t="s">
        <v>14</v>
      </c>
      <c r="G133" s="44" t="s">
        <v>39</v>
      </c>
      <c r="H133" s="45">
        <v>0</v>
      </c>
      <c r="I133" s="46">
        <v>0</v>
      </c>
      <c r="J133" s="46">
        <v>0</v>
      </c>
    </row>
    <row r="134" spans="1:10" ht="15" customHeight="1" x14ac:dyDescent="0.15">
      <c r="A134" s="75"/>
      <c r="B134" s="107"/>
      <c r="C134" s="51" t="s">
        <v>36</v>
      </c>
      <c r="D134" s="52" t="s">
        <v>14</v>
      </c>
      <c r="E134" s="52" t="s">
        <v>14</v>
      </c>
      <c r="F134" s="52" t="s">
        <v>14</v>
      </c>
      <c r="G134" s="53" t="s">
        <v>64</v>
      </c>
      <c r="H134" s="54">
        <v>0</v>
      </c>
      <c r="I134" s="55">
        <v>0</v>
      </c>
      <c r="J134" s="55">
        <v>0</v>
      </c>
    </row>
    <row r="135" spans="1:10" ht="15" customHeight="1" x14ac:dyDescent="0.15">
      <c r="A135" s="75"/>
      <c r="B135" s="148" t="s">
        <v>182</v>
      </c>
      <c r="C135" s="149"/>
      <c r="D135" s="149"/>
      <c r="E135" s="149"/>
      <c r="F135" s="149"/>
      <c r="G135" s="150"/>
      <c r="H135" s="112">
        <f>+SUM(H124:H134)</f>
        <v>1055000</v>
      </c>
      <c r="I135" s="56">
        <f>+SUM(I124:I134)</f>
        <v>2108859</v>
      </c>
      <c r="J135" s="57">
        <f>+SUM(J124:J134)</f>
        <v>1507651.5699999998</v>
      </c>
    </row>
    <row r="136" spans="1:10" ht="15" customHeight="1" thickBot="1" x14ac:dyDescent="0.2">
      <c r="A136" s="58" t="s">
        <v>185</v>
      </c>
      <c r="B136" s="58"/>
      <c r="C136" s="59"/>
      <c r="D136" s="59"/>
      <c r="E136" s="59"/>
      <c r="F136" s="59"/>
      <c r="G136" s="59"/>
      <c r="H136" s="116">
        <f>+H135+H123+H111+H99+H87+H75+H63+H51+H39+H27+H15</f>
        <v>142133324</v>
      </c>
      <c r="I136" s="116">
        <f>+I135+I123+I111+I99+I87+I75+I63+I51+I39+I27+I15</f>
        <v>198683722</v>
      </c>
      <c r="J136" s="117">
        <f>+J135+J123+J111+J99+J87+J75+J63+J51+J39+J27+J15</f>
        <v>149788642.28</v>
      </c>
    </row>
    <row r="137" spans="1:10" ht="15" customHeight="1" x14ac:dyDescent="0.15">
      <c r="A137" s="75"/>
      <c r="J137" s="62"/>
    </row>
    <row r="138" spans="1:10" ht="15" customHeight="1" x14ac:dyDescent="0.15">
      <c r="A138" s="75"/>
      <c r="I138" s="62"/>
    </row>
    <row r="139" spans="1:10" ht="15" customHeight="1" x14ac:dyDescent="0.15">
      <c r="A139" s="75"/>
    </row>
    <row r="140" spans="1:10" ht="15" customHeight="1" x14ac:dyDescent="0.15">
      <c r="A140" s="75"/>
    </row>
    <row r="141" spans="1:10" ht="15" customHeight="1" x14ac:dyDescent="0.15">
      <c r="A141" s="75"/>
    </row>
    <row r="142" spans="1:10" ht="15" customHeight="1" x14ac:dyDescent="0.15">
      <c r="A142" s="75"/>
    </row>
    <row r="143" spans="1:10" ht="15" customHeight="1" x14ac:dyDescent="0.15">
      <c r="A143" s="75"/>
    </row>
    <row r="144" spans="1:10" ht="15" customHeight="1" x14ac:dyDescent="0.15">
      <c r="A144" s="75"/>
    </row>
    <row r="145" spans="1:1" ht="15" customHeight="1" x14ac:dyDescent="0.15">
      <c r="A145" s="75"/>
    </row>
    <row r="146" spans="1:1" ht="15" customHeight="1" x14ac:dyDescent="0.15">
      <c r="A146" s="75"/>
    </row>
    <row r="147" spans="1:1" ht="15" customHeight="1" x14ac:dyDescent="0.15">
      <c r="A147" s="75"/>
    </row>
    <row r="148" spans="1:1" ht="15" customHeight="1" x14ac:dyDescent="0.15">
      <c r="A148" s="75"/>
    </row>
    <row r="149" spans="1:1" ht="15" customHeight="1" x14ac:dyDescent="0.15">
      <c r="A149" s="75"/>
    </row>
    <row r="150" spans="1:1" ht="15" customHeight="1" x14ac:dyDescent="0.15">
      <c r="A150" s="75"/>
    </row>
    <row r="151" spans="1:1" ht="15" customHeight="1" x14ac:dyDescent="0.15">
      <c r="A151" s="75"/>
    </row>
    <row r="152" spans="1:1" ht="15" customHeight="1" x14ac:dyDescent="0.15">
      <c r="A152" s="75"/>
    </row>
    <row r="153" spans="1:1" ht="15" customHeight="1" x14ac:dyDescent="0.15">
      <c r="A153" s="75"/>
    </row>
    <row r="154" spans="1:1" ht="15" customHeight="1" x14ac:dyDescent="0.15">
      <c r="A154" s="75"/>
    </row>
    <row r="155" spans="1:1" ht="15" customHeight="1" x14ac:dyDescent="0.15">
      <c r="A155" s="75"/>
    </row>
    <row r="156" spans="1:1" ht="15" customHeight="1" x14ac:dyDescent="0.15">
      <c r="A156" s="75"/>
    </row>
    <row r="157" spans="1:1" ht="15" customHeight="1" x14ac:dyDescent="0.15">
      <c r="A157" s="75"/>
    </row>
    <row r="158" spans="1:1" ht="15" customHeight="1" x14ac:dyDescent="0.15">
      <c r="A158" s="75"/>
    </row>
    <row r="159" spans="1:1" ht="15" customHeight="1" x14ac:dyDescent="0.15">
      <c r="A159" s="75"/>
    </row>
    <row r="160" spans="1:1" ht="15" customHeight="1" x14ac:dyDescent="0.15">
      <c r="A160" s="75"/>
    </row>
    <row r="161" spans="1:1" ht="15" customHeight="1" x14ac:dyDescent="0.15">
      <c r="A161" s="75"/>
    </row>
    <row r="162" spans="1:1" ht="15" customHeight="1" x14ac:dyDescent="0.15">
      <c r="A162" s="75"/>
    </row>
    <row r="163" spans="1:1" ht="15" customHeight="1" x14ac:dyDescent="0.15">
      <c r="A163" s="75"/>
    </row>
    <row r="164" spans="1:1" ht="15" customHeight="1" x14ac:dyDescent="0.15">
      <c r="A164" s="75"/>
    </row>
    <row r="165" spans="1:1" ht="15" customHeight="1" x14ac:dyDescent="0.15">
      <c r="A165" s="75"/>
    </row>
    <row r="166" spans="1:1" ht="15" customHeight="1" x14ac:dyDescent="0.15">
      <c r="A166" s="75"/>
    </row>
    <row r="167" spans="1:1" ht="15" customHeight="1" x14ac:dyDescent="0.15">
      <c r="A167" s="75"/>
    </row>
    <row r="168" spans="1:1" ht="15" customHeight="1" x14ac:dyDescent="0.15">
      <c r="A168" s="75"/>
    </row>
    <row r="170" spans="1:1" ht="16.149999999999999" customHeight="1" x14ac:dyDescent="0.15"/>
  </sheetData>
  <mergeCells count="12">
    <mergeCell ref="A4:A7"/>
    <mergeCell ref="B15:G15"/>
    <mergeCell ref="B135:G135"/>
    <mergeCell ref="B123:G123"/>
    <mergeCell ref="B111:G111"/>
    <mergeCell ref="B99:G99"/>
    <mergeCell ref="B87:G87"/>
    <mergeCell ref="B75:G75"/>
    <mergeCell ref="B63:G63"/>
    <mergeCell ref="B51:G51"/>
    <mergeCell ref="B39:G39"/>
    <mergeCell ref="B27:G27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F14 C16:F26 C124:F134 C112:F122 C100:F110 C88:F98 C76:F86 C64:F74 C52:F62 C40:F43 C28:F38 C44:F50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21">
    <pageSetUpPr fitToPage="1"/>
  </sheetPr>
  <dimension ref="A1:J42"/>
  <sheetViews>
    <sheetView showGridLines="0" zoomScaleNormal="100" workbookViewId="0">
      <pane xSplit="1" ySplit="3" topLeftCell="B4" activePane="bottomRight" state="frozen"/>
      <selection activeCell="B18" sqref="B18"/>
      <selection pane="topRight" activeCell="B18" sqref="B18"/>
      <selection pane="bottomLeft" activeCell="B18" sqref="B18"/>
      <selection pane="bottomRight" activeCell="A4" sqref="A4"/>
    </sheetView>
  </sheetViews>
  <sheetFormatPr defaultColWidth="23.33203125" defaultRowHeight="15" customHeight="1" x14ac:dyDescent="0.15"/>
  <cols>
    <col min="1" max="1" width="20.33203125" style="27" customWidth="1"/>
    <col min="2" max="2" width="18.33203125" style="27" customWidth="1"/>
    <col min="3" max="3" width="40.33203125" style="27" customWidth="1"/>
    <col min="4" max="7" width="14.33203125" style="27" customWidth="1"/>
    <col min="8" max="16384" width="23.33203125" style="27"/>
  </cols>
  <sheetData>
    <row r="1" spans="1:8" ht="15" customHeight="1" x14ac:dyDescent="0.15">
      <c r="A1" s="26" t="s">
        <v>186</v>
      </c>
      <c r="B1" s="96"/>
      <c r="C1" s="96"/>
      <c r="D1" s="96"/>
      <c r="E1" s="96"/>
      <c r="F1" s="96"/>
      <c r="G1" s="96"/>
    </row>
    <row r="2" spans="1:8" ht="15" customHeight="1" thickBot="1" x14ac:dyDescent="0.2">
      <c r="B2" s="28"/>
      <c r="C2" s="28"/>
      <c r="G2" s="29" t="s">
        <v>2</v>
      </c>
    </row>
    <row r="3" spans="1:8" ht="31.5" customHeight="1" thickBot="1" x14ac:dyDescent="0.2">
      <c r="A3" s="30" t="s">
        <v>3</v>
      </c>
      <c r="B3" s="30" t="s">
        <v>4</v>
      </c>
      <c r="C3" s="30" t="s">
        <v>8</v>
      </c>
      <c r="D3" s="31" t="s">
        <v>66</v>
      </c>
      <c r="E3" s="31" t="s">
        <v>67</v>
      </c>
      <c r="F3" s="31" t="s">
        <v>68</v>
      </c>
      <c r="G3" s="31" t="s">
        <v>69</v>
      </c>
    </row>
    <row r="4" spans="1:8" s="28" customFormat="1" ht="15" customHeight="1" x14ac:dyDescent="0.15">
      <c r="A4" s="33" t="s">
        <v>304</v>
      </c>
      <c r="B4" s="104" t="s">
        <v>161</v>
      </c>
      <c r="C4" s="105" t="s">
        <v>70</v>
      </c>
      <c r="D4" s="106">
        <v>1112404.69</v>
      </c>
      <c r="E4" s="74">
        <v>12282680.940000001</v>
      </c>
      <c r="F4" s="74">
        <v>12296727.27</v>
      </c>
      <c r="G4" s="74">
        <f>+D4+E4-F4-D5</f>
        <v>1096143.9300000013</v>
      </c>
      <c r="H4" s="65"/>
    </row>
    <row r="5" spans="1:8" s="28" customFormat="1" ht="15" customHeight="1" x14ac:dyDescent="0.15">
      <c r="A5" s="40"/>
      <c r="B5" s="104"/>
      <c r="C5" s="89" t="s">
        <v>187</v>
      </c>
      <c r="D5" s="106">
        <v>2214.4299999999998</v>
      </c>
      <c r="E5" s="74"/>
      <c r="F5" s="74"/>
      <c r="G5" s="74"/>
      <c r="H5" s="65"/>
    </row>
    <row r="6" spans="1:8" s="28" customFormat="1" ht="15" customHeight="1" x14ac:dyDescent="0.15">
      <c r="A6" s="40"/>
      <c r="B6" s="107"/>
      <c r="C6" s="44" t="s">
        <v>71</v>
      </c>
      <c r="D6" s="106">
        <v>43173.19</v>
      </c>
      <c r="E6" s="74">
        <v>592619.22</v>
      </c>
      <c r="F6" s="74">
        <v>587142.67000000004</v>
      </c>
      <c r="G6" s="74">
        <f>+D6+E6-F6</f>
        <v>48649.739999999874</v>
      </c>
      <c r="H6" s="65"/>
    </row>
    <row r="7" spans="1:8" s="28" customFormat="1" ht="15" customHeight="1" x14ac:dyDescent="0.15">
      <c r="A7" s="41"/>
      <c r="B7" s="148" t="s">
        <v>162</v>
      </c>
      <c r="C7" s="150"/>
      <c r="D7" s="108">
        <f>+D6+D4</f>
        <v>1155577.8799999999</v>
      </c>
      <c r="E7" s="57">
        <f>+E6+E4</f>
        <v>12875300.160000002</v>
      </c>
      <c r="F7" s="57">
        <f>+F6+F4</f>
        <v>12883869.939999999</v>
      </c>
      <c r="G7" s="57">
        <f>+G6+G4</f>
        <v>1144793.6700000013</v>
      </c>
      <c r="H7" s="65"/>
    </row>
    <row r="8" spans="1:8" s="28" customFormat="1" ht="15" customHeight="1" x14ac:dyDescent="0.15">
      <c r="A8" s="41"/>
      <c r="B8" s="109" t="s">
        <v>163</v>
      </c>
      <c r="C8" s="79" t="s">
        <v>70</v>
      </c>
      <c r="D8" s="106">
        <v>187078.61</v>
      </c>
      <c r="E8" s="74">
        <v>5984338.6299999999</v>
      </c>
      <c r="F8" s="74">
        <v>5971083.8900000015</v>
      </c>
      <c r="G8" s="71">
        <v>200333.3499999987</v>
      </c>
      <c r="H8" s="65"/>
    </row>
    <row r="9" spans="1:8" s="28" customFormat="1" ht="15" customHeight="1" x14ac:dyDescent="0.15">
      <c r="A9" s="41"/>
      <c r="B9" s="107"/>
      <c r="C9" s="44" t="s">
        <v>71</v>
      </c>
      <c r="D9" s="72">
        <v>0</v>
      </c>
      <c r="E9" s="73">
        <v>0</v>
      </c>
      <c r="F9" s="73">
        <v>0</v>
      </c>
      <c r="G9" s="74">
        <v>0</v>
      </c>
      <c r="H9" s="65"/>
    </row>
    <row r="10" spans="1:8" ht="15" customHeight="1" x14ac:dyDescent="0.15">
      <c r="A10" s="41"/>
      <c r="B10" s="148" t="s">
        <v>164</v>
      </c>
      <c r="C10" s="168"/>
      <c r="D10" s="57">
        <f>+D8+D9</f>
        <v>187078.61</v>
      </c>
      <c r="E10" s="57">
        <f>+E8+E9</f>
        <v>5984338.6299999999</v>
      </c>
      <c r="F10" s="57">
        <f>+F8+F9</f>
        <v>5971083.8900000015</v>
      </c>
      <c r="G10" s="57">
        <f>+G8+G9</f>
        <v>200333.3499999987</v>
      </c>
      <c r="H10" s="65"/>
    </row>
    <row r="11" spans="1:8" ht="15" customHeight="1" x14ac:dyDescent="0.15">
      <c r="A11" s="41"/>
      <c r="B11" s="109" t="s">
        <v>165</v>
      </c>
      <c r="C11" s="79" t="s">
        <v>70</v>
      </c>
      <c r="D11" s="106">
        <v>903496.73</v>
      </c>
      <c r="E11" s="74">
        <v>64973270.300000019</v>
      </c>
      <c r="F11" s="74">
        <v>63860601.079999991</v>
      </c>
      <c r="G11" s="71">
        <v>2016165.9500000253</v>
      </c>
      <c r="H11" s="65"/>
    </row>
    <row r="12" spans="1:8" ht="15" customHeight="1" x14ac:dyDescent="0.15">
      <c r="A12" s="41"/>
      <c r="B12" s="107"/>
      <c r="C12" s="44" t="s">
        <v>71</v>
      </c>
      <c r="D12" s="72">
        <v>15316.27</v>
      </c>
      <c r="E12" s="73">
        <v>19963.250000000004</v>
      </c>
      <c r="F12" s="73">
        <v>9014.25</v>
      </c>
      <c r="G12" s="74">
        <v>26265.270000000004</v>
      </c>
      <c r="H12" s="65"/>
    </row>
    <row r="13" spans="1:8" ht="15" customHeight="1" x14ac:dyDescent="0.15">
      <c r="A13" s="41"/>
      <c r="B13" s="148" t="s">
        <v>166</v>
      </c>
      <c r="C13" s="168"/>
      <c r="D13" s="57">
        <f>+D11+D12</f>
        <v>918813</v>
      </c>
      <c r="E13" s="57">
        <f>+E11+E12</f>
        <v>64993233.550000019</v>
      </c>
      <c r="F13" s="57">
        <f>+F11+F12</f>
        <v>63869615.329999991</v>
      </c>
      <c r="G13" s="57">
        <f>+G11+G12</f>
        <v>2042431.2200000254</v>
      </c>
      <c r="H13" s="65"/>
    </row>
    <row r="14" spans="1:8" ht="15" customHeight="1" x14ac:dyDescent="0.15">
      <c r="A14" s="75"/>
      <c r="B14" s="109" t="s">
        <v>167</v>
      </c>
      <c r="C14" s="79" t="s">
        <v>70</v>
      </c>
      <c r="D14" s="106">
        <v>873049.2</v>
      </c>
      <c r="E14" s="74">
        <v>26708603.850000005</v>
      </c>
      <c r="F14" s="74">
        <v>26315349.68</v>
      </c>
      <c r="G14" s="71">
        <v>1266303.3700000048</v>
      </c>
      <c r="H14" s="65"/>
    </row>
    <row r="15" spans="1:8" ht="15" customHeight="1" x14ac:dyDescent="0.15">
      <c r="A15" s="41"/>
      <c r="B15" s="110"/>
      <c r="C15" s="111" t="s">
        <v>71</v>
      </c>
      <c r="D15" s="72">
        <v>-54462.87</v>
      </c>
      <c r="E15" s="73">
        <v>116977.96</v>
      </c>
      <c r="F15" s="73">
        <v>32136.26</v>
      </c>
      <c r="G15" s="74">
        <v>30378.830000000005</v>
      </c>
      <c r="H15" s="65"/>
    </row>
    <row r="16" spans="1:8" ht="15" customHeight="1" x14ac:dyDescent="0.15">
      <c r="A16" s="41"/>
      <c r="B16" s="148" t="s">
        <v>168</v>
      </c>
      <c r="C16" s="168"/>
      <c r="D16" s="57">
        <f>+D14+D15</f>
        <v>818586.33</v>
      </c>
      <c r="E16" s="57">
        <f>+E14+E15</f>
        <v>26825581.810000006</v>
      </c>
      <c r="F16" s="57">
        <f>+F14+F15</f>
        <v>26347485.940000001</v>
      </c>
      <c r="G16" s="57">
        <f>+G14+G15</f>
        <v>1296682.2000000048</v>
      </c>
      <c r="H16" s="65"/>
    </row>
    <row r="17" spans="1:10" ht="15" customHeight="1" x14ac:dyDescent="0.15">
      <c r="A17" s="41"/>
      <c r="B17" s="109" t="s">
        <v>169</v>
      </c>
      <c r="C17" s="79" t="s">
        <v>70</v>
      </c>
      <c r="D17" s="106">
        <v>440753.62</v>
      </c>
      <c r="E17" s="74">
        <v>4238175.0399999982</v>
      </c>
      <c r="F17" s="74">
        <v>4583607.5500000007</v>
      </c>
      <c r="G17" s="71">
        <v>95321.109999997541</v>
      </c>
      <c r="H17" s="65"/>
    </row>
    <row r="18" spans="1:10" ht="15" customHeight="1" x14ac:dyDescent="0.15">
      <c r="A18" s="75"/>
      <c r="B18" s="107"/>
      <c r="C18" s="44" t="s">
        <v>71</v>
      </c>
      <c r="D18" s="72">
        <v>0</v>
      </c>
      <c r="E18" s="73">
        <v>0</v>
      </c>
      <c r="F18" s="73">
        <v>0</v>
      </c>
      <c r="G18" s="74">
        <v>0</v>
      </c>
      <c r="H18" s="65"/>
    </row>
    <row r="19" spans="1:10" ht="15" customHeight="1" x14ac:dyDescent="0.15">
      <c r="A19" s="75"/>
      <c r="B19" s="148" t="s">
        <v>170</v>
      </c>
      <c r="C19" s="168"/>
      <c r="D19" s="57">
        <f>+D17+D18</f>
        <v>440753.62</v>
      </c>
      <c r="E19" s="57">
        <f>+E17+E18</f>
        <v>4238175.0399999982</v>
      </c>
      <c r="F19" s="57">
        <f>+F17+F18</f>
        <v>4583607.5500000007</v>
      </c>
      <c r="G19" s="57">
        <f>+G17+G18</f>
        <v>95321.109999997541</v>
      </c>
      <c r="H19" s="65"/>
    </row>
    <row r="20" spans="1:10" ht="15" customHeight="1" x14ac:dyDescent="0.15">
      <c r="A20" s="75"/>
      <c r="B20" s="109" t="s">
        <v>171</v>
      </c>
      <c r="C20" s="79" t="s">
        <v>70</v>
      </c>
      <c r="D20" s="106">
        <v>387200.54</v>
      </c>
      <c r="E20" s="74">
        <v>8222328.2999999998</v>
      </c>
      <c r="F20" s="74">
        <v>8468654.5</v>
      </c>
      <c r="G20" s="71">
        <v>140874.33999999985</v>
      </c>
      <c r="H20" s="65"/>
      <c r="I20" s="65"/>
      <c r="J20" s="65"/>
    </row>
    <row r="21" spans="1:10" ht="15" customHeight="1" x14ac:dyDescent="0.15">
      <c r="A21" s="75"/>
      <c r="B21" s="107"/>
      <c r="C21" s="44" t="s">
        <v>71</v>
      </c>
      <c r="D21" s="72">
        <v>0</v>
      </c>
      <c r="E21" s="73">
        <v>1755.33</v>
      </c>
      <c r="F21" s="73">
        <v>1755.33</v>
      </c>
      <c r="G21" s="74">
        <v>0</v>
      </c>
      <c r="H21" s="65"/>
    </row>
    <row r="22" spans="1:10" ht="15" customHeight="1" x14ac:dyDescent="0.15">
      <c r="A22" s="75"/>
      <c r="B22" s="148" t="s">
        <v>172</v>
      </c>
      <c r="C22" s="168"/>
      <c r="D22" s="57">
        <f>+D20+D21</f>
        <v>387200.54</v>
      </c>
      <c r="E22" s="57">
        <f>+E20+E21</f>
        <v>8224083.6299999999</v>
      </c>
      <c r="F22" s="57">
        <f>+F20+F21</f>
        <v>8470409.8300000001</v>
      </c>
      <c r="G22" s="57">
        <f>+G20+G21</f>
        <v>140874.33999999985</v>
      </c>
    </row>
    <row r="23" spans="1:10" ht="15" customHeight="1" x14ac:dyDescent="0.15">
      <c r="A23" s="75"/>
      <c r="B23" s="109" t="s">
        <v>173</v>
      </c>
      <c r="C23" s="79" t="s">
        <v>70</v>
      </c>
      <c r="D23" s="74">
        <v>220459.23</v>
      </c>
      <c r="E23" s="74">
        <v>14537736.25</v>
      </c>
      <c r="F23" s="74">
        <v>14508768.59</v>
      </c>
      <c r="G23" s="71">
        <v>249426.8900000006</v>
      </c>
    </row>
    <row r="24" spans="1:10" ht="15" customHeight="1" x14ac:dyDescent="0.15">
      <c r="A24" s="75"/>
      <c r="B24" s="107"/>
      <c r="C24" s="105" t="s">
        <v>71</v>
      </c>
      <c r="D24" s="72">
        <v>9368.9699999999993</v>
      </c>
      <c r="E24" s="73">
        <v>0</v>
      </c>
      <c r="F24" s="73">
        <v>9368.9699999999993</v>
      </c>
      <c r="G24" s="74">
        <v>0</v>
      </c>
    </row>
    <row r="25" spans="1:10" ht="15" customHeight="1" x14ac:dyDescent="0.15">
      <c r="A25" s="75"/>
      <c r="B25" s="148" t="s">
        <v>174</v>
      </c>
      <c r="C25" s="168"/>
      <c r="D25" s="57">
        <f>+D23+D24</f>
        <v>229828.2</v>
      </c>
      <c r="E25" s="57">
        <f>+E23+E24</f>
        <v>14537736.25</v>
      </c>
      <c r="F25" s="57">
        <f>+F23+F24</f>
        <v>14518137.560000001</v>
      </c>
      <c r="G25" s="57">
        <f>+G23+G24</f>
        <v>249426.8900000006</v>
      </c>
    </row>
    <row r="26" spans="1:10" ht="15" customHeight="1" x14ac:dyDescent="0.15">
      <c r="A26" s="75"/>
      <c r="B26" s="109" t="s">
        <v>175</v>
      </c>
      <c r="C26" s="79" t="s">
        <v>70</v>
      </c>
      <c r="D26" s="74">
        <v>140935.96</v>
      </c>
      <c r="E26" s="74">
        <v>6257830.3100000033</v>
      </c>
      <c r="F26" s="74">
        <v>6241310.7699999986</v>
      </c>
      <c r="G26" s="71">
        <v>157455.50000000466</v>
      </c>
    </row>
    <row r="27" spans="1:10" ht="15" customHeight="1" x14ac:dyDescent="0.15">
      <c r="A27" s="75"/>
      <c r="B27" s="107"/>
      <c r="C27" s="105" t="s">
        <v>71</v>
      </c>
      <c r="D27" s="72">
        <v>0</v>
      </c>
      <c r="E27" s="73">
        <v>0</v>
      </c>
      <c r="F27" s="73">
        <v>0</v>
      </c>
      <c r="G27" s="74">
        <v>0</v>
      </c>
    </row>
    <row r="28" spans="1:10" ht="15" customHeight="1" x14ac:dyDescent="0.15">
      <c r="A28" s="75"/>
      <c r="B28" s="148" t="s">
        <v>176</v>
      </c>
      <c r="C28" s="168"/>
      <c r="D28" s="57">
        <f>+D26+D27</f>
        <v>140935.96</v>
      </c>
      <c r="E28" s="57">
        <f>+E26+E27</f>
        <v>6257830.3100000033</v>
      </c>
      <c r="F28" s="57">
        <f>+F26+F27</f>
        <v>6241310.7699999986</v>
      </c>
      <c r="G28" s="57">
        <f>+G26+G27</f>
        <v>157455.50000000466</v>
      </c>
    </row>
    <row r="29" spans="1:10" ht="15" customHeight="1" x14ac:dyDescent="0.15">
      <c r="A29" s="75"/>
      <c r="B29" s="109" t="s">
        <v>177</v>
      </c>
      <c r="C29" s="79" t="s">
        <v>70</v>
      </c>
      <c r="D29" s="74">
        <v>355192.82</v>
      </c>
      <c r="E29" s="74">
        <v>4696161.34</v>
      </c>
      <c r="F29" s="74">
        <v>4841292.0100000007</v>
      </c>
      <c r="G29" s="71">
        <v>210062.14999999944</v>
      </c>
      <c r="H29" s="65"/>
    </row>
    <row r="30" spans="1:10" ht="15" customHeight="1" x14ac:dyDescent="0.15">
      <c r="A30" s="75"/>
      <c r="B30" s="107"/>
      <c r="C30" s="105" t="s">
        <v>71</v>
      </c>
      <c r="D30" s="72">
        <v>-237862.16</v>
      </c>
      <c r="E30" s="73">
        <v>237862.16</v>
      </c>
      <c r="F30" s="73">
        <v>0</v>
      </c>
      <c r="G30" s="74">
        <v>0</v>
      </c>
      <c r="H30" s="65"/>
    </row>
    <row r="31" spans="1:10" ht="15" customHeight="1" x14ac:dyDescent="0.15">
      <c r="A31" s="75"/>
      <c r="B31" s="148" t="s">
        <v>178</v>
      </c>
      <c r="C31" s="168"/>
      <c r="D31" s="57">
        <f>+D29+D30</f>
        <v>117330.66</v>
      </c>
      <c r="E31" s="57">
        <f>+E29+E30</f>
        <v>4934023.5</v>
      </c>
      <c r="F31" s="57">
        <f>+F29+F30</f>
        <v>4841292.0100000007</v>
      </c>
      <c r="G31" s="57">
        <f>+G29+G30</f>
        <v>210062.14999999944</v>
      </c>
    </row>
    <row r="32" spans="1:10" ht="15" customHeight="1" x14ac:dyDescent="0.15">
      <c r="A32" s="75"/>
      <c r="B32" s="109" t="s">
        <v>179</v>
      </c>
      <c r="C32" s="79" t="s">
        <v>70</v>
      </c>
      <c r="D32" s="74">
        <v>12625.91</v>
      </c>
      <c r="E32" s="74">
        <v>1188825.4400000002</v>
      </c>
      <c r="F32" s="74">
        <v>1193595.3699999999</v>
      </c>
      <c r="G32" s="71">
        <v>7855.9800000002142</v>
      </c>
    </row>
    <row r="33" spans="1:7" ht="15" customHeight="1" x14ac:dyDescent="0.15">
      <c r="A33" s="75"/>
      <c r="B33" s="107"/>
      <c r="C33" s="105" t="s">
        <v>71</v>
      </c>
      <c r="D33" s="72">
        <v>0</v>
      </c>
      <c r="E33" s="73">
        <v>0</v>
      </c>
      <c r="F33" s="73">
        <v>0</v>
      </c>
      <c r="G33" s="74">
        <v>0</v>
      </c>
    </row>
    <row r="34" spans="1:7" ht="15" customHeight="1" x14ac:dyDescent="0.15">
      <c r="A34" s="75"/>
      <c r="B34" s="148" t="s">
        <v>180</v>
      </c>
      <c r="C34" s="168"/>
      <c r="D34" s="57">
        <f>+D32+D33</f>
        <v>12625.91</v>
      </c>
      <c r="E34" s="57">
        <f>+E32+E33</f>
        <v>1188825.4400000002</v>
      </c>
      <c r="F34" s="57">
        <f>+F32+F33</f>
        <v>1193595.3699999999</v>
      </c>
      <c r="G34" s="57">
        <f>+G32+G33</f>
        <v>7855.9800000002142</v>
      </c>
    </row>
    <row r="35" spans="1:7" ht="15" customHeight="1" x14ac:dyDescent="0.15">
      <c r="A35" s="75"/>
      <c r="B35" s="109" t="s">
        <v>181</v>
      </c>
      <c r="C35" s="79" t="s">
        <v>70</v>
      </c>
      <c r="D35" s="74">
        <v>626236.51</v>
      </c>
      <c r="E35" s="74">
        <v>1304303.3600000001</v>
      </c>
      <c r="F35" s="74">
        <v>1507651.5699999998</v>
      </c>
      <c r="G35" s="71">
        <v>422888.30000000028</v>
      </c>
    </row>
    <row r="36" spans="1:7" ht="15" customHeight="1" x14ac:dyDescent="0.15">
      <c r="A36" s="75"/>
      <c r="B36" s="107"/>
      <c r="C36" s="105" t="s">
        <v>71</v>
      </c>
      <c r="D36" s="72">
        <v>0</v>
      </c>
      <c r="E36" s="73">
        <v>0</v>
      </c>
      <c r="F36" s="73">
        <v>0</v>
      </c>
      <c r="G36" s="74">
        <v>0</v>
      </c>
    </row>
    <row r="37" spans="1:7" ht="15" customHeight="1" x14ac:dyDescent="0.15">
      <c r="A37" s="75"/>
      <c r="B37" s="148" t="s">
        <v>182</v>
      </c>
      <c r="C37" s="154"/>
      <c r="D37" s="57">
        <f>+D35+D36</f>
        <v>626236.51</v>
      </c>
      <c r="E37" s="57">
        <f>+E35+E36</f>
        <v>1304303.3600000001</v>
      </c>
      <c r="F37" s="57">
        <f>+F35+F36</f>
        <v>1507651.5699999998</v>
      </c>
      <c r="G37" s="57">
        <f>+G35+G36</f>
        <v>422888.30000000028</v>
      </c>
    </row>
    <row r="38" spans="1:7" ht="15" customHeight="1" thickBot="1" x14ac:dyDescent="0.2">
      <c r="A38" s="58" t="s">
        <v>183</v>
      </c>
      <c r="B38" s="58"/>
      <c r="C38" s="59"/>
      <c r="D38" s="61">
        <f>+D37+D34+D31+D28+D25+D22+D19+D16+D13+D10+D7</f>
        <v>5034967.22</v>
      </c>
      <c r="E38" s="61">
        <f t="shared" ref="E38:G38" si="0">+E37+E34+E31+E28+E25+E22+E19+E16+E13+E10+E7</f>
        <v>151363431.68000001</v>
      </c>
      <c r="F38" s="61">
        <f t="shared" si="0"/>
        <v>150428059.75999999</v>
      </c>
      <c r="G38" s="61">
        <f t="shared" si="0"/>
        <v>5968124.7100000326</v>
      </c>
    </row>
    <row r="39" spans="1:7" ht="15" customHeight="1" x14ac:dyDescent="0.15">
      <c r="A39" s="75"/>
      <c r="D39" s="62"/>
      <c r="E39" s="62"/>
      <c r="F39" s="62"/>
      <c r="G39" s="62"/>
    </row>
    <row r="40" spans="1:7" ht="15" customHeight="1" x14ac:dyDescent="0.15">
      <c r="A40" s="75"/>
      <c r="D40" s="62"/>
      <c r="G40" s="62"/>
    </row>
    <row r="41" spans="1:7" ht="15" customHeight="1" x14ac:dyDescent="0.15">
      <c r="D41" s="62"/>
      <c r="E41" s="62"/>
      <c r="F41" s="62"/>
      <c r="G41" s="62"/>
    </row>
    <row r="42" spans="1:7" ht="15" customHeight="1" x14ac:dyDescent="0.15">
      <c r="D42" s="62"/>
    </row>
  </sheetData>
  <mergeCells count="11">
    <mergeCell ref="B37:C37"/>
    <mergeCell ref="B19:C19"/>
    <mergeCell ref="B22:C22"/>
    <mergeCell ref="B25:C25"/>
    <mergeCell ref="B28:C28"/>
    <mergeCell ref="B31:C31"/>
    <mergeCell ref="B7:C7"/>
    <mergeCell ref="B10:C10"/>
    <mergeCell ref="B13:C13"/>
    <mergeCell ref="B16:C16"/>
    <mergeCell ref="B34:C34"/>
  </mergeCells>
  <printOptions horizontalCentered="1"/>
  <pageMargins left="0.70866141732283472" right="0.70866141732283472" top="0.59055118110236227" bottom="0.55118110236220474" header="0.31496062992125984" footer="0.31496062992125984"/>
  <pageSetup scale="67" fitToHeight="37" orientation="landscape" horizontalDpi="4294967295" verticalDpi="4294967295" r:id="rId1"/>
  <rowBreaks count="1" manualBreakCount="1">
    <brk id="2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6">
    <pageSetUpPr fitToPage="1"/>
  </sheetPr>
  <dimension ref="A1:J26"/>
  <sheetViews>
    <sheetView showGridLines="0" zoomScaleNormal="100" workbookViewId="0">
      <pane xSplit="1" ySplit="3" topLeftCell="B4" activePane="bottomRight" state="frozen"/>
      <selection activeCell="B18" sqref="B18"/>
      <selection pane="topRight" activeCell="B18" sqref="B18"/>
      <selection pane="bottomLeft" activeCell="B18" sqref="B18"/>
      <selection pane="bottomRight" activeCell="A4" sqref="A4"/>
    </sheetView>
  </sheetViews>
  <sheetFormatPr defaultColWidth="23.33203125" defaultRowHeight="15" customHeight="1" x14ac:dyDescent="0.15"/>
  <cols>
    <col min="1" max="1" width="20.33203125" style="27" customWidth="1"/>
    <col min="2" max="2" width="18.33203125" style="27" customWidth="1"/>
    <col min="3" max="5" width="7.33203125" style="27" customWidth="1"/>
    <col min="6" max="6" width="34.83203125" style="27" customWidth="1"/>
    <col min="7" max="9" width="14.33203125" style="27" customWidth="1"/>
    <col min="10" max="16384" width="23.33203125" style="27"/>
  </cols>
  <sheetData>
    <row r="1" spans="1:10" ht="15" customHeight="1" x14ac:dyDescent="0.15">
      <c r="A1" s="26" t="s">
        <v>188</v>
      </c>
      <c r="B1" s="96"/>
      <c r="C1" s="96"/>
      <c r="D1" s="96"/>
      <c r="E1" s="96"/>
      <c r="F1" s="96"/>
      <c r="G1" s="96"/>
      <c r="H1" s="96"/>
      <c r="I1" s="96"/>
    </row>
    <row r="2" spans="1:10" ht="15" customHeight="1" thickBot="1" x14ac:dyDescent="0.2">
      <c r="B2" s="28"/>
      <c r="C2" s="28"/>
      <c r="D2" s="28"/>
      <c r="E2" s="28"/>
      <c r="F2" s="28"/>
      <c r="I2" s="29" t="s">
        <v>2</v>
      </c>
    </row>
    <row r="3" spans="1:10" ht="31.5" customHeight="1" thickBot="1" x14ac:dyDescent="0.2">
      <c r="A3" s="30" t="s">
        <v>3</v>
      </c>
      <c r="B3" s="30" t="s">
        <v>4</v>
      </c>
      <c r="C3" s="30" t="s">
        <v>5</v>
      </c>
      <c r="D3" s="31" t="s">
        <v>6</v>
      </c>
      <c r="E3" s="30" t="s">
        <v>7</v>
      </c>
      <c r="F3" s="30" t="s">
        <v>8</v>
      </c>
      <c r="G3" s="31" t="s">
        <v>9</v>
      </c>
      <c r="H3" s="31" t="s">
        <v>10</v>
      </c>
      <c r="I3" s="31" t="s">
        <v>11</v>
      </c>
    </row>
    <row r="4" spans="1:10" s="28" customFormat="1" ht="15" customHeight="1" x14ac:dyDescent="0.15">
      <c r="A4" s="33" t="s">
        <v>305</v>
      </c>
      <c r="B4" s="27" t="s">
        <v>189</v>
      </c>
      <c r="C4" s="34" t="s">
        <v>13</v>
      </c>
      <c r="D4" s="35" t="s">
        <v>14</v>
      </c>
      <c r="E4" s="35" t="s">
        <v>14</v>
      </c>
      <c r="F4" s="36" t="s">
        <v>15</v>
      </c>
      <c r="G4" s="37">
        <v>0</v>
      </c>
      <c r="H4" s="38">
        <v>0</v>
      </c>
      <c r="I4" s="38">
        <v>0</v>
      </c>
      <c r="J4" s="39"/>
    </row>
    <row r="5" spans="1:10" s="28" customFormat="1" ht="15" customHeight="1" x14ac:dyDescent="0.2">
      <c r="A5" s="40"/>
      <c r="B5" s="41"/>
      <c r="C5" s="42" t="s">
        <v>16</v>
      </c>
      <c r="D5" s="43" t="s">
        <v>14</v>
      </c>
      <c r="E5" s="43" t="s">
        <v>14</v>
      </c>
      <c r="F5" s="44" t="s">
        <v>17</v>
      </c>
      <c r="G5" s="45">
        <v>0</v>
      </c>
      <c r="H5" s="46">
        <v>0</v>
      </c>
      <c r="I5" s="46">
        <v>0</v>
      </c>
    </row>
    <row r="6" spans="1:10" s="28" customFormat="1" ht="15" customHeight="1" x14ac:dyDescent="0.2">
      <c r="A6" s="40"/>
      <c r="B6" s="41"/>
      <c r="C6" s="47" t="s">
        <v>18</v>
      </c>
      <c r="D6" s="43" t="s">
        <v>14</v>
      </c>
      <c r="E6" s="43" t="s">
        <v>14</v>
      </c>
      <c r="F6" s="44" t="s">
        <v>19</v>
      </c>
      <c r="G6" s="45">
        <v>0</v>
      </c>
      <c r="H6" s="46">
        <v>0</v>
      </c>
      <c r="I6" s="46">
        <v>0</v>
      </c>
      <c r="J6" s="39"/>
    </row>
    <row r="7" spans="1:10" s="28" customFormat="1" ht="15" customHeight="1" x14ac:dyDescent="0.2">
      <c r="A7" s="40"/>
      <c r="B7" s="41"/>
      <c r="C7" s="47" t="s">
        <v>20</v>
      </c>
      <c r="D7" s="43" t="s">
        <v>14</v>
      </c>
      <c r="E7" s="43" t="s">
        <v>14</v>
      </c>
      <c r="F7" s="44" t="s">
        <v>21</v>
      </c>
      <c r="G7" s="45">
        <v>5925545</v>
      </c>
      <c r="H7" s="46">
        <v>5925545</v>
      </c>
      <c r="I7" s="46">
        <v>5087467.5999999996</v>
      </c>
      <c r="J7" s="39"/>
    </row>
    <row r="8" spans="1:10" s="28" customFormat="1" ht="15" customHeight="1" x14ac:dyDescent="0.2">
      <c r="A8" s="41"/>
      <c r="B8" s="41"/>
      <c r="C8" s="47" t="s">
        <v>22</v>
      </c>
      <c r="D8" s="43" t="s">
        <v>14</v>
      </c>
      <c r="E8" s="43" t="s">
        <v>14</v>
      </c>
      <c r="F8" s="44" t="s">
        <v>23</v>
      </c>
      <c r="G8" s="45">
        <v>0</v>
      </c>
      <c r="H8" s="46">
        <v>0</v>
      </c>
      <c r="I8" s="46">
        <v>0</v>
      </c>
      <c r="J8" s="39"/>
    </row>
    <row r="9" spans="1:10" s="28" customFormat="1" ht="15" customHeight="1" x14ac:dyDescent="0.2">
      <c r="A9" s="41"/>
      <c r="B9" s="41"/>
      <c r="C9" s="47" t="s">
        <v>24</v>
      </c>
      <c r="D9" s="43" t="s">
        <v>14</v>
      </c>
      <c r="E9" s="43" t="s">
        <v>14</v>
      </c>
      <c r="F9" s="44" t="s">
        <v>25</v>
      </c>
      <c r="G9" s="45">
        <v>3351651</v>
      </c>
      <c r="H9" s="46">
        <v>12854355</v>
      </c>
      <c r="I9" s="46">
        <v>12647224</v>
      </c>
      <c r="J9" s="39"/>
    </row>
    <row r="10" spans="1:10" s="28" customFormat="1" ht="15" customHeight="1" x14ac:dyDescent="0.2">
      <c r="A10" s="41"/>
      <c r="B10" s="41"/>
      <c r="C10" s="47"/>
      <c r="D10" s="43"/>
      <c r="E10" s="43"/>
      <c r="F10" s="48" t="s">
        <v>26</v>
      </c>
      <c r="G10" s="45">
        <v>3351651</v>
      </c>
      <c r="H10" s="46">
        <v>12854355</v>
      </c>
      <c r="I10" s="46">
        <v>12647224</v>
      </c>
      <c r="J10" s="39"/>
    </row>
    <row r="11" spans="1:10" s="28" customFormat="1" ht="15" customHeight="1" x14ac:dyDescent="0.2">
      <c r="A11" s="41"/>
      <c r="B11" s="41"/>
      <c r="C11" s="47"/>
      <c r="D11" s="43"/>
      <c r="E11" s="43"/>
      <c r="F11" s="49" t="s">
        <v>27</v>
      </c>
      <c r="G11" s="45">
        <v>0</v>
      </c>
      <c r="H11" s="46">
        <v>0</v>
      </c>
      <c r="I11" s="46">
        <v>0</v>
      </c>
      <c r="J11" s="39"/>
    </row>
    <row r="12" spans="1:10" s="28" customFormat="1" ht="15" customHeight="1" x14ac:dyDescent="0.2">
      <c r="A12" s="41"/>
      <c r="B12" s="41"/>
      <c r="C12" s="47" t="s">
        <v>28</v>
      </c>
      <c r="D12" s="43" t="s">
        <v>14</v>
      </c>
      <c r="E12" s="43" t="s">
        <v>14</v>
      </c>
      <c r="F12" s="44" t="s">
        <v>29</v>
      </c>
      <c r="G12" s="45">
        <v>221333</v>
      </c>
      <c r="H12" s="46">
        <v>281333</v>
      </c>
      <c r="I12" s="46">
        <v>278956.74</v>
      </c>
      <c r="J12" s="39"/>
    </row>
    <row r="13" spans="1:10" s="28" customFormat="1" ht="15" customHeight="1" x14ac:dyDescent="0.2">
      <c r="A13" s="41"/>
      <c r="B13" s="41"/>
      <c r="C13" s="47" t="s">
        <v>30</v>
      </c>
      <c r="D13" s="43" t="s">
        <v>14</v>
      </c>
      <c r="E13" s="43" t="s">
        <v>14</v>
      </c>
      <c r="F13" s="44" t="s">
        <v>31</v>
      </c>
      <c r="G13" s="45">
        <v>2425</v>
      </c>
      <c r="H13" s="46">
        <v>4425</v>
      </c>
      <c r="I13" s="46">
        <v>6091.65</v>
      </c>
      <c r="J13" s="39"/>
    </row>
    <row r="14" spans="1:10" s="28" customFormat="1" ht="15" customHeight="1" x14ac:dyDescent="0.2">
      <c r="A14" s="41"/>
      <c r="B14" s="41"/>
      <c r="C14" s="47" t="s">
        <v>32</v>
      </c>
      <c r="D14" s="43" t="s">
        <v>14</v>
      </c>
      <c r="E14" s="43" t="s">
        <v>14</v>
      </c>
      <c r="F14" s="44" t="s">
        <v>33</v>
      </c>
      <c r="G14" s="45">
        <v>0</v>
      </c>
      <c r="H14" s="46">
        <v>0</v>
      </c>
      <c r="I14" s="46">
        <v>0</v>
      </c>
      <c r="J14" s="39"/>
    </row>
    <row r="15" spans="1:10" s="28" customFormat="1" ht="15" customHeight="1" x14ac:dyDescent="0.2">
      <c r="A15" s="41"/>
      <c r="B15" s="41"/>
      <c r="C15" s="47" t="s">
        <v>34</v>
      </c>
      <c r="D15" s="43" t="s">
        <v>14</v>
      </c>
      <c r="E15" s="43" t="s">
        <v>14</v>
      </c>
      <c r="F15" s="44" t="s">
        <v>35</v>
      </c>
      <c r="G15" s="45">
        <v>8542111</v>
      </c>
      <c r="H15" s="46">
        <v>3685158</v>
      </c>
      <c r="I15" s="46">
        <v>2872482.26</v>
      </c>
      <c r="J15" s="39"/>
    </row>
    <row r="16" spans="1:10" s="28" customFormat="1" ht="15" customHeight="1" x14ac:dyDescent="0.2">
      <c r="A16" s="41"/>
      <c r="B16" s="41"/>
      <c r="C16" s="47"/>
      <c r="D16" s="43"/>
      <c r="E16" s="43"/>
      <c r="F16" s="48" t="s">
        <v>26</v>
      </c>
      <c r="G16" s="45">
        <v>8542111</v>
      </c>
      <c r="H16" s="46">
        <v>3010352</v>
      </c>
      <c r="I16" s="46">
        <v>2197678</v>
      </c>
      <c r="J16" s="39"/>
    </row>
    <row r="17" spans="1:10" s="28" customFormat="1" ht="15" customHeight="1" x14ac:dyDescent="0.2">
      <c r="A17" s="41"/>
      <c r="B17" s="41"/>
      <c r="C17" s="47"/>
      <c r="D17" s="43"/>
      <c r="E17" s="43"/>
      <c r="F17" s="49" t="s">
        <v>27</v>
      </c>
      <c r="G17" s="45">
        <v>0</v>
      </c>
      <c r="H17" s="46">
        <v>0</v>
      </c>
      <c r="I17" s="46">
        <v>0</v>
      </c>
      <c r="J17" s="39"/>
    </row>
    <row r="18" spans="1:10" s="28" customFormat="1" ht="15" customHeight="1" x14ac:dyDescent="0.2">
      <c r="A18" s="41"/>
      <c r="B18" s="41"/>
      <c r="C18" s="47" t="s">
        <v>36</v>
      </c>
      <c r="D18" s="43" t="s">
        <v>14</v>
      </c>
      <c r="E18" s="43" t="s">
        <v>14</v>
      </c>
      <c r="F18" s="44" t="s">
        <v>37</v>
      </c>
      <c r="G18" s="45">
        <v>0</v>
      </c>
      <c r="H18" s="46">
        <v>0</v>
      </c>
      <c r="I18" s="46">
        <v>0</v>
      </c>
      <c r="J18" s="39"/>
    </row>
    <row r="19" spans="1:10" s="28" customFormat="1" ht="15" customHeight="1" x14ac:dyDescent="0.2">
      <c r="A19" s="41"/>
      <c r="B19" s="41"/>
      <c r="C19" s="47" t="s">
        <v>38</v>
      </c>
      <c r="D19" s="43" t="s">
        <v>14</v>
      </c>
      <c r="E19" s="43" t="s">
        <v>14</v>
      </c>
      <c r="F19" s="44" t="s">
        <v>39</v>
      </c>
      <c r="G19" s="45">
        <v>0</v>
      </c>
      <c r="H19" s="46">
        <v>0</v>
      </c>
      <c r="I19" s="46">
        <v>0</v>
      </c>
      <c r="J19" s="39"/>
    </row>
    <row r="20" spans="1:10" s="28" customFormat="1" ht="15" customHeight="1" x14ac:dyDescent="0.2">
      <c r="A20" s="41"/>
      <c r="B20" s="41"/>
      <c r="C20" s="47" t="s">
        <v>40</v>
      </c>
      <c r="D20" s="43" t="s">
        <v>14</v>
      </c>
      <c r="E20" s="43" t="s">
        <v>14</v>
      </c>
      <c r="F20" s="44" t="s">
        <v>41</v>
      </c>
      <c r="G20" s="45">
        <v>0</v>
      </c>
      <c r="H20" s="46">
        <v>0</v>
      </c>
      <c r="I20" s="46">
        <v>0</v>
      </c>
      <c r="J20" s="50"/>
    </row>
    <row r="21" spans="1:10" s="28" customFormat="1" ht="15" customHeight="1" x14ac:dyDescent="0.2">
      <c r="A21" s="41"/>
      <c r="B21" s="41"/>
      <c r="C21" s="47" t="s">
        <v>42</v>
      </c>
      <c r="D21" s="43" t="s">
        <v>14</v>
      </c>
      <c r="E21" s="43" t="s">
        <v>14</v>
      </c>
      <c r="F21" s="44" t="s">
        <v>43</v>
      </c>
      <c r="G21" s="45">
        <v>0</v>
      </c>
      <c r="H21" s="46">
        <v>0</v>
      </c>
      <c r="I21" s="46">
        <v>0</v>
      </c>
      <c r="J21" s="39"/>
    </row>
    <row r="22" spans="1:10" s="28" customFormat="1" ht="15" customHeight="1" x14ac:dyDescent="0.2">
      <c r="A22" s="41"/>
      <c r="B22" s="41"/>
      <c r="C22" s="47" t="s">
        <v>44</v>
      </c>
      <c r="D22" s="43" t="s">
        <v>14</v>
      </c>
      <c r="E22" s="43" t="s">
        <v>14</v>
      </c>
      <c r="F22" s="44" t="s">
        <v>45</v>
      </c>
      <c r="G22" s="45">
        <v>10000</v>
      </c>
      <c r="H22" s="46">
        <v>5000</v>
      </c>
      <c r="I22" s="46">
        <v>1805.87</v>
      </c>
      <c r="J22" s="39"/>
    </row>
    <row r="23" spans="1:10" s="28" customFormat="1" ht="15" customHeight="1" x14ac:dyDescent="0.2">
      <c r="A23" s="41"/>
      <c r="B23" s="41"/>
      <c r="C23" s="51" t="s">
        <v>46</v>
      </c>
      <c r="D23" s="52" t="s">
        <v>14</v>
      </c>
      <c r="E23" s="52" t="s">
        <v>14</v>
      </c>
      <c r="F23" s="53" t="s">
        <v>47</v>
      </c>
      <c r="G23" s="54">
        <v>0</v>
      </c>
      <c r="H23" s="55">
        <v>1902784</v>
      </c>
      <c r="I23" s="55">
        <v>2117921.02</v>
      </c>
      <c r="J23" s="39"/>
    </row>
    <row r="24" spans="1:10" s="28" customFormat="1" ht="15" customHeight="1" x14ac:dyDescent="0.2">
      <c r="A24" s="41"/>
      <c r="B24" s="148" t="s">
        <v>190</v>
      </c>
      <c r="C24" s="149"/>
      <c r="D24" s="149"/>
      <c r="E24" s="149"/>
      <c r="F24" s="150"/>
      <c r="G24" s="56">
        <f>+SUM(G4:G23)-G16-G17-G10-G11</f>
        <v>18053065</v>
      </c>
      <c r="H24" s="56">
        <f>+SUM(H4:H23)-H16-H17-H10-H11</f>
        <v>24658600</v>
      </c>
      <c r="I24" s="57">
        <f>+SUM(I4:I23)-I16-I17-I10-I11</f>
        <v>23011949.140000001</v>
      </c>
      <c r="J24" s="39"/>
    </row>
    <row r="25" spans="1:10" ht="15" customHeight="1" thickBot="1" x14ac:dyDescent="0.2">
      <c r="A25" s="58" t="s">
        <v>191</v>
      </c>
      <c r="B25" s="58"/>
      <c r="C25" s="59"/>
      <c r="D25" s="59"/>
      <c r="E25" s="59"/>
      <c r="F25" s="59"/>
      <c r="G25" s="60">
        <f>+G24</f>
        <v>18053065</v>
      </c>
      <c r="H25" s="60">
        <f>+H24</f>
        <v>24658600</v>
      </c>
      <c r="I25" s="61">
        <f>+I24</f>
        <v>23011949.140000001</v>
      </c>
    </row>
    <row r="26" spans="1:10" ht="15" customHeight="1" x14ac:dyDescent="0.15">
      <c r="H26" s="62"/>
    </row>
  </sheetData>
  <mergeCells count="1">
    <mergeCell ref="B24:F24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E23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7">
    <pageSetUpPr fitToPage="1"/>
  </sheetPr>
  <dimension ref="A1:K19"/>
  <sheetViews>
    <sheetView showGridLines="0" zoomScaleNormal="100" workbookViewId="0">
      <selection activeCell="A4" sqref="A4"/>
    </sheetView>
  </sheetViews>
  <sheetFormatPr defaultColWidth="23.33203125" defaultRowHeight="15" customHeight="1" x14ac:dyDescent="0.15"/>
  <cols>
    <col min="1" max="1" width="20.33203125" style="27" customWidth="1"/>
    <col min="2" max="2" width="18.33203125" style="27" customWidth="1"/>
    <col min="3" max="6" width="7.33203125" style="27" customWidth="1"/>
    <col min="7" max="7" width="34.83203125" style="27" customWidth="1"/>
    <col min="8" max="10" width="14.33203125" style="27" customWidth="1"/>
    <col min="11" max="16384" width="23.33203125" style="27"/>
  </cols>
  <sheetData>
    <row r="1" spans="1:11" ht="15" customHeight="1" x14ac:dyDescent="0.15">
      <c r="A1" s="26" t="s">
        <v>192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ht="15" customHeight="1" thickBot="1" x14ac:dyDescent="0.2">
      <c r="B2" s="28"/>
      <c r="C2" s="28"/>
      <c r="D2" s="28"/>
      <c r="E2" s="28"/>
      <c r="F2" s="28"/>
      <c r="G2" s="28"/>
      <c r="J2" s="29" t="s">
        <v>2</v>
      </c>
    </row>
    <row r="3" spans="1:11" ht="31.5" customHeight="1" thickBot="1" x14ac:dyDescent="0.2">
      <c r="A3" s="30" t="s">
        <v>3</v>
      </c>
      <c r="B3" s="100" t="s">
        <v>4</v>
      </c>
      <c r="C3" s="30" t="s">
        <v>51</v>
      </c>
      <c r="D3" s="31" t="s">
        <v>52</v>
      </c>
      <c r="E3" s="30" t="s">
        <v>53</v>
      </c>
      <c r="F3" s="30" t="s">
        <v>54</v>
      </c>
      <c r="G3" s="101" t="s">
        <v>8</v>
      </c>
      <c r="H3" s="31" t="s">
        <v>55</v>
      </c>
      <c r="I3" s="31" t="s">
        <v>56</v>
      </c>
      <c r="J3" s="102" t="s">
        <v>57</v>
      </c>
    </row>
    <row r="4" spans="1:11" s="28" customFormat="1" ht="15" customHeight="1" x14ac:dyDescent="0.15">
      <c r="A4" s="33" t="s">
        <v>305</v>
      </c>
      <c r="B4" s="27" t="s">
        <v>189</v>
      </c>
      <c r="C4" s="34" t="s">
        <v>13</v>
      </c>
      <c r="D4" s="35" t="s">
        <v>14</v>
      </c>
      <c r="E4" s="35" t="s">
        <v>14</v>
      </c>
      <c r="F4" s="35" t="s">
        <v>14</v>
      </c>
      <c r="G4" s="36" t="s">
        <v>58</v>
      </c>
      <c r="H4" s="37">
        <v>11663762</v>
      </c>
      <c r="I4" s="38">
        <v>12206557</v>
      </c>
      <c r="J4" s="38">
        <v>11838801.73</v>
      </c>
      <c r="K4" s="39"/>
    </row>
    <row r="5" spans="1:11" s="28" customFormat="1" ht="15" customHeight="1" x14ac:dyDescent="0.2">
      <c r="A5" s="40"/>
      <c r="B5" s="41"/>
      <c r="C5" s="42" t="s">
        <v>16</v>
      </c>
      <c r="D5" s="43" t="s">
        <v>14</v>
      </c>
      <c r="E5" s="43" t="s">
        <v>14</v>
      </c>
      <c r="F5" s="43" t="s">
        <v>14</v>
      </c>
      <c r="G5" s="44" t="s">
        <v>59</v>
      </c>
      <c r="H5" s="45">
        <v>5843832</v>
      </c>
      <c r="I5" s="46">
        <v>8103546</v>
      </c>
      <c r="J5" s="46">
        <v>6925390.2000000002</v>
      </c>
    </row>
    <row r="6" spans="1:11" s="28" customFormat="1" ht="15" customHeight="1" x14ac:dyDescent="0.2">
      <c r="A6" s="40"/>
      <c r="B6" s="41"/>
      <c r="C6" s="47" t="s">
        <v>18</v>
      </c>
      <c r="D6" s="43" t="s">
        <v>14</v>
      </c>
      <c r="E6" s="43" t="s">
        <v>14</v>
      </c>
      <c r="F6" s="43" t="s">
        <v>14</v>
      </c>
      <c r="G6" s="44" t="s">
        <v>60</v>
      </c>
      <c r="H6" s="45">
        <v>0</v>
      </c>
      <c r="I6" s="46">
        <v>0</v>
      </c>
      <c r="J6" s="46">
        <v>0</v>
      </c>
      <c r="K6" s="39"/>
    </row>
    <row r="7" spans="1:11" s="28" customFormat="1" ht="15" customHeight="1" x14ac:dyDescent="0.2">
      <c r="A7" s="40"/>
      <c r="B7" s="41"/>
      <c r="C7" s="47" t="s">
        <v>20</v>
      </c>
      <c r="D7" s="43" t="s">
        <v>14</v>
      </c>
      <c r="E7" s="43" t="s">
        <v>14</v>
      </c>
      <c r="F7" s="43" t="s">
        <v>14</v>
      </c>
      <c r="G7" s="44" t="s">
        <v>25</v>
      </c>
      <c r="H7" s="45">
        <v>54000</v>
      </c>
      <c r="I7" s="46">
        <v>479103</v>
      </c>
      <c r="J7" s="46">
        <v>468270.32999999996</v>
      </c>
      <c r="K7" s="39"/>
    </row>
    <row r="8" spans="1:11" s="28" customFormat="1" ht="15" customHeight="1" x14ac:dyDescent="0.2">
      <c r="A8" s="40"/>
      <c r="B8" s="41"/>
      <c r="C8" s="47" t="s">
        <v>22</v>
      </c>
      <c r="D8" s="43" t="s">
        <v>14</v>
      </c>
      <c r="E8" s="43" t="s">
        <v>14</v>
      </c>
      <c r="F8" s="43" t="s">
        <v>14</v>
      </c>
      <c r="G8" s="44" t="s">
        <v>61</v>
      </c>
      <c r="H8" s="45">
        <v>0</v>
      </c>
      <c r="I8" s="46">
        <v>0</v>
      </c>
      <c r="J8" s="46">
        <v>0</v>
      </c>
      <c r="K8" s="39"/>
    </row>
    <row r="9" spans="1:11" s="28" customFormat="1" ht="15" customHeight="1" x14ac:dyDescent="0.2">
      <c r="A9" s="41"/>
      <c r="B9" s="41"/>
      <c r="C9" s="47" t="s">
        <v>24</v>
      </c>
      <c r="D9" s="43" t="s">
        <v>14</v>
      </c>
      <c r="E9" s="43" t="s">
        <v>14</v>
      </c>
      <c r="F9" s="43" t="s">
        <v>14</v>
      </c>
      <c r="G9" s="44" t="s">
        <v>62</v>
      </c>
      <c r="H9" s="45">
        <v>311471</v>
      </c>
      <c r="I9" s="46">
        <v>301530</v>
      </c>
      <c r="J9" s="46">
        <v>225409.58</v>
      </c>
      <c r="K9" s="39"/>
    </row>
    <row r="10" spans="1:11" s="28" customFormat="1" ht="15" customHeight="1" x14ac:dyDescent="0.2">
      <c r="A10" s="41"/>
      <c r="B10" s="41"/>
      <c r="C10" s="47" t="s">
        <v>28</v>
      </c>
      <c r="D10" s="43" t="s">
        <v>14</v>
      </c>
      <c r="E10" s="43" t="s">
        <v>14</v>
      </c>
      <c r="F10" s="43" t="s">
        <v>14</v>
      </c>
      <c r="G10" s="44" t="s">
        <v>63</v>
      </c>
      <c r="H10" s="45">
        <v>180000</v>
      </c>
      <c r="I10" s="46">
        <v>3567864</v>
      </c>
      <c r="J10" s="46">
        <v>1912854.36</v>
      </c>
      <c r="K10" s="39"/>
    </row>
    <row r="11" spans="1:11" s="28" customFormat="1" ht="15" customHeight="1" x14ac:dyDescent="0.2">
      <c r="A11" s="41"/>
      <c r="B11" s="41"/>
      <c r="C11" s="47" t="s">
        <v>30</v>
      </c>
      <c r="D11" s="43" t="s">
        <v>14</v>
      </c>
      <c r="E11" s="43" t="s">
        <v>14</v>
      </c>
      <c r="F11" s="43" t="s">
        <v>14</v>
      </c>
      <c r="G11" s="44" t="s">
        <v>35</v>
      </c>
      <c r="H11" s="45">
        <v>0</v>
      </c>
      <c r="I11" s="46">
        <v>0</v>
      </c>
      <c r="J11" s="46">
        <v>0</v>
      </c>
      <c r="K11" s="50"/>
    </row>
    <row r="12" spans="1:11" s="28" customFormat="1" ht="15" customHeight="1" x14ac:dyDescent="0.2">
      <c r="A12" s="41"/>
      <c r="B12" s="41"/>
      <c r="C12" s="47" t="s">
        <v>32</v>
      </c>
      <c r="D12" s="43" t="s">
        <v>14</v>
      </c>
      <c r="E12" s="43" t="s">
        <v>14</v>
      </c>
      <c r="F12" s="43" t="s">
        <v>14</v>
      </c>
      <c r="G12" s="44" t="s">
        <v>37</v>
      </c>
      <c r="H12" s="45">
        <v>0</v>
      </c>
      <c r="I12" s="46">
        <v>0</v>
      </c>
      <c r="J12" s="46">
        <v>0</v>
      </c>
      <c r="K12" s="39"/>
    </row>
    <row r="13" spans="1:11" s="28" customFormat="1" ht="15" customHeight="1" x14ac:dyDescent="0.2">
      <c r="A13" s="41"/>
      <c r="B13" s="41"/>
      <c r="C13" s="47" t="s">
        <v>34</v>
      </c>
      <c r="D13" s="43" t="s">
        <v>14</v>
      </c>
      <c r="E13" s="43" t="s">
        <v>14</v>
      </c>
      <c r="F13" s="43" t="s">
        <v>14</v>
      </c>
      <c r="G13" s="44" t="s">
        <v>39</v>
      </c>
      <c r="H13" s="45">
        <v>0</v>
      </c>
      <c r="I13" s="46">
        <v>0</v>
      </c>
      <c r="J13" s="46">
        <v>0</v>
      </c>
      <c r="K13" s="39"/>
    </row>
    <row r="14" spans="1:11" s="28" customFormat="1" ht="15" customHeight="1" x14ac:dyDescent="0.2">
      <c r="A14" s="41"/>
      <c r="B14" s="41"/>
      <c r="C14" s="51" t="s">
        <v>36</v>
      </c>
      <c r="D14" s="52" t="s">
        <v>14</v>
      </c>
      <c r="E14" s="52" t="s">
        <v>14</v>
      </c>
      <c r="F14" s="52" t="s">
        <v>14</v>
      </c>
      <c r="G14" s="53" t="s">
        <v>64</v>
      </c>
      <c r="H14" s="54">
        <v>0</v>
      </c>
      <c r="I14" s="55">
        <v>0</v>
      </c>
      <c r="J14" s="55">
        <v>0</v>
      </c>
      <c r="K14" s="39"/>
    </row>
    <row r="15" spans="1:11" s="28" customFormat="1" ht="15" customHeight="1" x14ac:dyDescent="0.2">
      <c r="A15" s="41"/>
      <c r="B15" s="148" t="s">
        <v>190</v>
      </c>
      <c r="C15" s="149"/>
      <c r="D15" s="149"/>
      <c r="E15" s="149"/>
      <c r="F15" s="149"/>
      <c r="G15" s="150"/>
      <c r="H15" s="56">
        <f>+SUM(H4:H14)</f>
        <v>18053065</v>
      </c>
      <c r="I15" s="56">
        <f>+SUM(I4:I14)</f>
        <v>24658600</v>
      </c>
      <c r="J15" s="57">
        <f>+SUM(J4:J14)</f>
        <v>21370726.199999996</v>
      </c>
      <c r="K15" s="39"/>
    </row>
    <row r="16" spans="1:11" ht="15" customHeight="1" thickBot="1" x14ac:dyDescent="0.2">
      <c r="A16" s="58" t="s">
        <v>191</v>
      </c>
      <c r="B16" s="58"/>
      <c r="C16" s="59"/>
      <c r="D16" s="59"/>
      <c r="E16" s="59"/>
      <c r="F16" s="59"/>
      <c r="G16" s="59"/>
      <c r="H16" s="60">
        <f>+H15</f>
        <v>18053065</v>
      </c>
      <c r="I16" s="60">
        <f>+I15</f>
        <v>24658600</v>
      </c>
      <c r="J16" s="61">
        <f>+J15</f>
        <v>21370726.199999996</v>
      </c>
    </row>
    <row r="19" spans="9:9" ht="15" customHeight="1" x14ac:dyDescent="0.15">
      <c r="I19" s="62"/>
    </row>
  </sheetData>
  <mergeCells count="1">
    <mergeCell ref="B15:G15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F14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8">
    <pageSetUpPr fitToPage="1"/>
  </sheetPr>
  <dimension ref="A1:G23"/>
  <sheetViews>
    <sheetView showGridLines="0" zoomScaleNormal="100" workbookViewId="0">
      <selection activeCell="A4" sqref="A4"/>
    </sheetView>
  </sheetViews>
  <sheetFormatPr defaultColWidth="23.33203125" defaultRowHeight="15" customHeight="1" x14ac:dyDescent="0.15"/>
  <cols>
    <col min="1" max="1" width="20.33203125" style="27" customWidth="1"/>
    <col min="2" max="2" width="18.33203125" style="27" customWidth="1"/>
    <col min="3" max="3" width="40.33203125" style="27" customWidth="1"/>
    <col min="4" max="7" width="14.33203125" style="27" customWidth="1"/>
    <col min="8" max="16384" width="23.33203125" style="27"/>
  </cols>
  <sheetData>
    <row r="1" spans="1:7" ht="15" customHeight="1" x14ac:dyDescent="0.15">
      <c r="A1" s="26" t="s">
        <v>193</v>
      </c>
      <c r="B1" s="96"/>
      <c r="C1" s="96"/>
      <c r="D1" s="96"/>
      <c r="E1" s="96"/>
      <c r="F1" s="96"/>
      <c r="G1" s="96"/>
    </row>
    <row r="2" spans="1:7" ht="15" customHeight="1" thickBot="1" x14ac:dyDescent="0.2">
      <c r="B2" s="28"/>
      <c r="C2" s="28"/>
      <c r="G2" s="29" t="s">
        <v>2</v>
      </c>
    </row>
    <row r="3" spans="1:7" ht="31.5" customHeight="1" thickBot="1" x14ac:dyDescent="0.2">
      <c r="A3" s="30" t="s">
        <v>3</v>
      </c>
      <c r="B3" s="30" t="s">
        <v>4</v>
      </c>
      <c r="C3" s="30" t="s">
        <v>8</v>
      </c>
      <c r="D3" s="31" t="s">
        <v>66</v>
      </c>
      <c r="E3" s="31" t="s">
        <v>67</v>
      </c>
      <c r="F3" s="31" t="s">
        <v>68</v>
      </c>
      <c r="G3" s="31" t="s">
        <v>69</v>
      </c>
    </row>
    <row r="4" spans="1:7" s="28" customFormat="1" ht="15" customHeight="1" x14ac:dyDescent="0.15">
      <c r="A4" s="33" t="s">
        <v>305</v>
      </c>
      <c r="B4" s="27" t="s">
        <v>189</v>
      </c>
      <c r="C4" s="68" t="s">
        <v>70</v>
      </c>
      <c r="D4" s="69">
        <v>2117921.02</v>
      </c>
      <c r="E4" s="70">
        <v>20894028.120000001</v>
      </c>
      <c r="F4" s="70">
        <v>21370726.199999996</v>
      </c>
      <c r="G4" s="71">
        <f>+D4+E4-F4</f>
        <v>1641222.9400000051</v>
      </c>
    </row>
    <row r="5" spans="1:7" s="28" customFormat="1" ht="15" customHeight="1" x14ac:dyDescent="0.2">
      <c r="A5" s="33"/>
      <c r="B5" s="41"/>
      <c r="C5" s="53" t="s">
        <v>71</v>
      </c>
      <c r="D5" s="72">
        <v>73804.850000000006</v>
      </c>
      <c r="E5" s="73">
        <v>2022303.65</v>
      </c>
      <c r="F5" s="73">
        <v>1995159.94</v>
      </c>
      <c r="G5" s="74">
        <f>+D5+E5-F5</f>
        <v>100948.56000000006</v>
      </c>
    </row>
    <row r="6" spans="1:7" s="28" customFormat="1" ht="15" customHeight="1" x14ac:dyDescent="0.2">
      <c r="A6" s="41"/>
      <c r="B6" s="97" t="s">
        <v>190</v>
      </c>
      <c r="C6" s="98"/>
      <c r="D6" s="57">
        <f>+D4+D5</f>
        <v>2191725.87</v>
      </c>
      <c r="E6" s="57">
        <f>+E4+E5</f>
        <v>22916331.77</v>
      </c>
      <c r="F6" s="57">
        <f>+F4+F5</f>
        <v>23365886.139999997</v>
      </c>
      <c r="G6" s="57">
        <f>+G4+G5</f>
        <v>1742171.5000000051</v>
      </c>
    </row>
    <row r="7" spans="1:7" ht="15" customHeight="1" thickBot="1" x14ac:dyDescent="0.2">
      <c r="A7" s="58" t="s">
        <v>191</v>
      </c>
      <c r="B7" s="58"/>
      <c r="C7" s="59"/>
      <c r="D7" s="61">
        <f>+D6</f>
        <v>2191725.87</v>
      </c>
      <c r="E7" s="61">
        <f>+E6</f>
        <v>22916331.77</v>
      </c>
      <c r="F7" s="61">
        <f>+F6</f>
        <v>23365886.139999997</v>
      </c>
      <c r="G7" s="61">
        <f>+G6</f>
        <v>1742171.5000000051</v>
      </c>
    </row>
    <row r="10" spans="1:7" ht="15" customHeight="1" x14ac:dyDescent="0.15">
      <c r="C10" s="99"/>
      <c r="D10" s="66"/>
      <c r="E10" s="66"/>
      <c r="F10" s="66"/>
      <c r="G10" s="66"/>
    </row>
    <row r="11" spans="1:7" ht="15" customHeight="1" x14ac:dyDescent="0.15">
      <c r="C11" s="43"/>
      <c r="D11" s="74"/>
      <c r="E11" s="74"/>
      <c r="F11" s="74"/>
      <c r="G11" s="74"/>
    </row>
    <row r="12" spans="1:7" ht="15" customHeight="1" x14ac:dyDescent="0.15">
      <c r="C12" s="43"/>
      <c r="D12" s="74"/>
      <c r="E12" s="74"/>
      <c r="F12" s="74"/>
      <c r="G12" s="74"/>
    </row>
    <row r="13" spans="1:7" ht="15" customHeight="1" x14ac:dyDescent="0.15">
      <c r="C13" s="43"/>
      <c r="D13" s="74"/>
      <c r="E13" s="74"/>
      <c r="F13" s="74"/>
      <c r="G13" s="74"/>
    </row>
    <row r="14" spans="1:7" ht="15" customHeight="1" x14ac:dyDescent="0.15">
      <c r="C14" s="43"/>
      <c r="D14" s="74"/>
      <c r="E14" s="74"/>
      <c r="F14" s="74"/>
      <c r="G14" s="74"/>
    </row>
    <row r="15" spans="1:7" ht="15" customHeight="1" x14ac:dyDescent="0.15">
      <c r="C15" s="43"/>
      <c r="D15" s="74"/>
      <c r="E15" s="74"/>
      <c r="F15" s="74"/>
      <c r="G15" s="74"/>
    </row>
    <row r="16" spans="1:7" ht="15" customHeight="1" x14ac:dyDescent="0.15">
      <c r="C16" s="43"/>
      <c r="D16" s="74"/>
      <c r="E16" s="74"/>
      <c r="F16" s="74"/>
      <c r="G16" s="74"/>
    </row>
    <row r="17" spans="3:7" ht="15" customHeight="1" x14ac:dyDescent="0.15">
      <c r="C17" s="43"/>
      <c r="D17" s="74"/>
      <c r="E17" s="74"/>
      <c r="F17" s="74"/>
      <c r="G17" s="74"/>
    </row>
    <row r="18" spans="3:7" ht="15" customHeight="1" x14ac:dyDescent="0.15">
      <c r="C18" s="43"/>
      <c r="D18" s="74"/>
      <c r="E18" s="74"/>
      <c r="F18" s="74"/>
      <c r="G18" s="74"/>
    </row>
    <row r="19" spans="3:7" ht="15" customHeight="1" x14ac:dyDescent="0.15">
      <c r="C19" s="43"/>
      <c r="D19" s="74"/>
      <c r="E19" s="74"/>
      <c r="F19" s="74"/>
      <c r="G19" s="74"/>
    </row>
    <row r="20" spans="3:7" ht="15" customHeight="1" x14ac:dyDescent="0.15">
      <c r="C20" s="43"/>
      <c r="D20" s="74"/>
      <c r="E20" s="74"/>
      <c r="F20" s="74"/>
      <c r="G20" s="74"/>
    </row>
    <row r="21" spans="3:7" ht="15" customHeight="1" x14ac:dyDescent="0.15">
      <c r="C21" s="43"/>
      <c r="D21" s="74"/>
      <c r="E21" s="74"/>
      <c r="F21" s="74"/>
      <c r="G21" s="74"/>
    </row>
    <row r="22" spans="3:7" ht="15" customHeight="1" x14ac:dyDescent="0.15">
      <c r="C22" s="43"/>
      <c r="D22" s="74"/>
      <c r="E22" s="74"/>
      <c r="F22" s="74"/>
      <c r="G22" s="74"/>
    </row>
    <row r="23" spans="3:7" ht="15" customHeight="1" x14ac:dyDescent="0.15">
      <c r="D23" s="74"/>
      <c r="E23" s="74"/>
      <c r="F23" s="74"/>
      <c r="G23" s="74"/>
    </row>
  </sheetData>
  <printOptions horizontalCentered="1"/>
  <pageMargins left="0.70866141732283472" right="0.70866141732283472" top="0.59055118110236227" bottom="0.55118110236220474" header="0.31496062992125984" footer="0.31496062992125984"/>
  <pageSetup scale="69" fitToHeight="37" orientation="landscape" horizontalDpi="4294967295" verticalDpi="4294967295" r:id="rId1"/>
  <rowBreaks count="1" manualBreakCount="1">
    <brk id="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49"/>
  <sheetViews>
    <sheetView showGridLines="0" workbookViewId="0">
      <selection activeCell="H6" sqref="H6"/>
    </sheetView>
  </sheetViews>
  <sheetFormatPr defaultColWidth="23.33203125" defaultRowHeight="10.5" x14ac:dyDescent="0.15"/>
  <cols>
    <col min="1" max="1" width="20.33203125" style="27" customWidth="1"/>
    <col min="2" max="2" width="18.33203125" style="27" customWidth="1"/>
    <col min="3" max="5" width="7.33203125" style="27" customWidth="1"/>
    <col min="6" max="6" width="34.83203125" style="27" customWidth="1"/>
    <col min="7" max="9" width="14.33203125" style="27" customWidth="1"/>
    <col min="10" max="16384" width="23.33203125" style="27"/>
  </cols>
  <sheetData>
    <row r="1" spans="1:10" ht="15" customHeight="1" x14ac:dyDescent="0.15">
      <c r="A1" s="26" t="s">
        <v>294</v>
      </c>
      <c r="B1" s="26"/>
      <c r="C1" s="26"/>
      <c r="D1" s="26"/>
      <c r="E1" s="26"/>
      <c r="F1" s="26"/>
      <c r="G1" s="26"/>
      <c r="H1" s="26"/>
      <c r="I1" s="26"/>
    </row>
    <row r="2" spans="1:10" ht="15" customHeight="1" thickBot="1" x14ac:dyDescent="0.2">
      <c r="B2" s="28"/>
      <c r="C2" s="28"/>
      <c r="D2" s="28"/>
      <c r="E2" s="28"/>
      <c r="F2" s="28"/>
      <c r="I2" s="29" t="s">
        <v>2</v>
      </c>
    </row>
    <row r="3" spans="1:10" ht="31.5" customHeight="1" thickBot="1" x14ac:dyDescent="0.2">
      <c r="A3" s="30" t="s">
        <v>3</v>
      </c>
      <c r="B3" s="30" t="s">
        <v>4</v>
      </c>
      <c r="C3" s="30" t="s">
        <v>5</v>
      </c>
      <c r="D3" s="31" t="s">
        <v>6</v>
      </c>
      <c r="E3" s="30" t="s">
        <v>7</v>
      </c>
      <c r="F3" s="30" t="s">
        <v>8</v>
      </c>
      <c r="G3" s="32" t="s">
        <v>9</v>
      </c>
      <c r="H3" s="32" t="s">
        <v>10</v>
      </c>
      <c r="I3" s="32" t="s">
        <v>11</v>
      </c>
    </row>
    <row r="4" spans="1:10" s="28" customFormat="1" ht="15" customHeight="1" x14ac:dyDescent="0.15">
      <c r="A4" s="33" t="s">
        <v>292</v>
      </c>
      <c r="B4" s="27" t="s">
        <v>208</v>
      </c>
      <c r="C4" s="34" t="s">
        <v>13</v>
      </c>
      <c r="D4" s="35" t="s">
        <v>14</v>
      </c>
      <c r="E4" s="35" t="s">
        <v>14</v>
      </c>
      <c r="F4" s="36" t="s">
        <v>15</v>
      </c>
      <c r="G4" s="37">
        <v>0</v>
      </c>
      <c r="H4" s="38">
        <v>0</v>
      </c>
      <c r="I4" s="38">
        <v>0</v>
      </c>
      <c r="J4" s="39"/>
    </row>
    <row r="5" spans="1:10" s="28" customFormat="1" ht="15" customHeight="1" x14ac:dyDescent="0.2">
      <c r="A5" s="40"/>
      <c r="B5" s="41"/>
      <c r="C5" s="42" t="s">
        <v>16</v>
      </c>
      <c r="D5" s="43" t="s">
        <v>14</v>
      </c>
      <c r="E5" s="43" t="s">
        <v>14</v>
      </c>
      <c r="F5" s="44" t="s">
        <v>17</v>
      </c>
      <c r="G5" s="45">
        <v>0</v>
      </c>
      <c r="H5" s="46">
        <v>0</v>
      </c>
      <c r="I5" s="46">
        <v>0</v>
      </c>
    </row>
    <row r="6" spans="1:10" s="28" customFormat="1" ht="15" customHeight="1" x14ac:dyDescent="0.2">
      <c r="A6" s="40"/>
      <c r="B6" s="41"/>
      <c r="C6" s="47" t="s">
        <v>18</v>
      </c>
      <c r="D6" s="43" t="s">
        <v>14</v>
      </c>
      <c r="E6" s="43" t="s">
        <v>14</v>
      </c>
      <c r="F6" s="44" t="s">
        <v>19</v>
      </c>
      <c r="G6" s="45">
        <v>0</v>
      </c>
      <c r="H6" s="46">
        <v>0</v>
      </c>
      <c r="I6" s="46">
        <v>0</v>
      </c>
      <c r="J6" s="39"/>
    </row>
    <row r="7" spans="1:10" s="28" customFormat="1" ht="15" customHeight="1" x14ac:dyDescent="0.2">
      <c r="A7" s="40"/>
      <c r="B7" s="41"/>
      <c r="C7" s="47" t="s">
        <v>20</v>
      </c>
      <c r="D7" s="43" t="s">
        <v>14</v>
      </c>
      <c r="E7" s="43" t="s">
        <v>14</v>
      </c>
      <c r="F7" s="44" t="s">
        <v>21</v>
      </c>
      <c r="G7" s="45">
        <v>700001</v>
      </c>
      <c r="H7" s="46">
        <v>700001</v>
      </c>
      <c r="I7" s="46">
        <v>834146.37</v>
      </c>
      <c r="J7" s="39"/>
    </row>
    <row r="8" spans="1:10" s="28" customFormat="1" ht="15" customHeight="1" x14ac:dyDescent="0.2">
      <c r="A8" s="41"/>
      <c r="B8" s="41"/>
      <c r="C8" s="47" t="s">
        <v>22</v>
      </c>
      <c r="D8" s="43" t="s">
        <v>14</v>
      </c>
      <c r="E8" s="43" t="s">
        <v>14</v>
      </c>
      <c r="F8" s="44" t="s">
        <v>23</v>
      </c>
      <c r="G8" s="45">
        <v>0</v>
      </c>
      <c r="H8" s="46">
        <v>0</v>
      </c>
      <c r="I8" s="46">
        <v>0</v>
      </c>
      <c r="J8" s="39"/>
    </row>
    <row r="9" spans="1:10" s="28" customFormat="1" ht="15" customHeight="1" x14ac:dyDescent="0.2">
      <c r="A9" s="41"/>
      <c r="B9" s="41"/>
      <c r="C9" s="47" t="s">
        <v>24</v>
      </c>
      <c r="D9" s="43" t="s">
        <v>14</v>
      </c>
      <c r="E9" s="43" t="s">
        <v>14</v>
      </c>
      <c r="F9" s="44" t="s">
        <v>25</v>
      </c>
      <c r="G9" s="45">
        <v>0</v>
      </c>
      <c r="H9" s="46">
        <v>0</v>
      </c>
      <c r="I9" s="46">
        <v>0</v>
      </c>
      <c r="J9" s="39"/>
    </row>
    <row r="10" spans="1:10" s="28" customFormat="1" ht="15" customHeight="1" x14ac:dyDescent="0.2">
      <c r="A10" s="41"/>
      <c r="B10" s="41"/>
      <c r="C10" s="47"/>
      <c r="D10" s="43"/>
      <c r="E10" s="43"/>
      <c r="F10" s="48" t="s">
        <v>26</v>
      </c>
      <c r="G10" s="45">
        <v>0</v>
      </c>
      <c r="H10" s="46">
        <v>0</v>
      </c>
      <c r="I10" s="46">
        <v>0</v>
      </c>
      <c r="J10" s="39"/>
    </row>
    <row r="11" spans="1:10" s="28" customFormat="1" ht="15" customHeight="1" x14ac:dyDescent="0.2">
      <c r="A11" s="41"/>
      <c r="B11" s="41"/>
      <c r="C11" s="47"/>
      <c r="D11" s="43"/>
      <c r="E11" s="43"/>
      <c r="F11" s="49" t="s">
        <v>27</v>
      </c>
      <c r="G11" s="45">
        <v>0</v>
      </c>
      <c r="H11" s="46">
        <v>0</v>
      </c>
      <c r="I11" s="46">
        <v>0</v>
      </c>
      <c r="J11" s="39"/>
    </row>
    <row r="12" spans="1:10" s="28" customFormat="1" ht="15" customHeight="1" x14ac:dyDescent="0.2">
      <c r="A12" s="41"/>
      <c r="B12" s="41"/>
      <c r="C12" s="47" t="s">
        <v>28</v>
      </c>
      <c r="D12" s="43" t="s">
        <v>14</v>
      </c>
      <c r="E12" s="43" t="s">
        <v>14</v>
      </c>
      <c r="F12" s="44" t="s">
        <v>29</v>
      </c>
      <c r="G12" s="45">
        <v>1001</v>
      </c>
      <c r="H12" s="46">
        <v>1001</v>
      </c>
      <c r="I12" s="46">
        <v>0</v>
      </c>
      <c r="J12" s="39"/>
    </row>
    <row r="13" spans="1:10" s="28" customFormat="1" ht="15" customHeight="1" x14ac:dyDescent="0.2">
      <c r="A13" s="41"/>
      <c r="B13" s="41"/>
      <c r="C13" s="47" t="s">
        <v>30</v>
      </c>
      <c r="D13" s="43" t="s">
        <v>14</v>
      </c>
      <c r="E13" s="43" t="s">
        <v>14</v>
      </c>
      <c r="F13" s="44" t="s">
        <v>31</v>
      </c>
      <c r="G13" s="45">
        <v>2760646</v>
      </c>
      <c r="H13" s="46">
        <v>1558146</v>
      </c>
      <c r="I13" s="46">
        <v>313.2</v>
      </c>
      <c r="J13" s="50"/>
    </row>
    <row r="14" spans="1:10" s="28" customFormat="1" ht="15" customHeight="1" x14ac:dyDescent="0.2">
      <c r="A14" s="41"/>
      <c r="B14" s="41"/>
      <c r="C14" s="47" t="s">
        <v>32</v>
      </c>
      <c r="D14" s="43" t="s">
        <v>14</v>
      </c>
      <c r="E14" s="43" t="s">
        <v>14</v>
      </c>
      <c r="F14" s="44" t="s">
        <v>33</v>
      </c>
      <c r="G14" s="45">
        <v>0</v>
      </c>
      <c r="H14" s="46">
        <v>0</v>
      </c>
      <c r="I14" s="46">
        <v>0</v>
      </c>
      <c r="J14" s="50"/>
    </row>
    <row r="15" spans="1:10" s="28" customFormat="1" ht="15" customHeight="1" x14ac:dyDescent="0.2">
      <c r="A15" s="41"/>
      <c r="B15" s="41"/>
      <c r="C15" s="47" t="s">
        <v>34</v>
      </c>
      <c r="D15" s="43" t="s">
        <v>14</v>
      </c>
      <c r="E15" s="43" t="s">
        <v>14</v>
      </c>
      <c r="F15" s="44" t="s">
        <v>35</v>
      </c>
      <c r="G15" s="45">
        <v>5507354</v>
      </c>
      <c r="H15" s="46">
        <v>22634700</v>
      </c>
      <c r="I15" s="46">
        <v>7177011.9800000004</v>
      </c>
      <c r="J15" s="50"/>
    </row>
    <row r="16" spans="1:10" s="28" customFormat="1" ht="15" customHeight="1" x14ac:dyDescent="0.2">
      <c r="A16" s="41"/>
      <c r="B16" s="41"/>
      <c r="C16" s="47"/>
      <c r="D16" s="43"/>
      <c r="E16" s="43"/>
      <c r="F16" s="48" t="s">
        <v>26</v>
      </c>
      <c r="G16" s="45">
        <v>5507354</v>
      </c>
      <c r="H16" s="46">
        <v>22634700</v>
      </c>
      <c r="I16" s="46">
        <v>7177011.9800000004</v>
      </c>
      <c r="J16" s="50"/>
    </row>
    <row r="17" spans="1:10" s="28" customFormat="1" ht="15" customHeight="1" x14ac:dyDescent="0.2">
      <c r="A17" s="41"/>
      <c r="B17" s="41"/>
      <c r="C17" s="47"/>
      <c r="D17" s="43"/>
      <c r="E17" s="43"/>
      <c r="F17" s="49" t="s">
        <v>27</v>
      </c>
      <c r="G17" s="45">
        <v>0</v>
      </c>
      <c r="H17" s="46">
        <v>0</v>
      </c>
      <c r="I17" s="46">
        <v>0</v>
      </c>
      <c r="J17" s="50"/>
    </row>
    <row r="18" spans="1:10" s="28" customFormat="1" ht="15" customHeight="1" x14ac:dyDescent="0.2">
      <c r="A18" s="41"/>
      <c r="B18" s="41"/>
      <c r="C18" s="47" t="s">
        <v>36</v>
      </c>
      <c r="D18" s="43" t="s">
        <v>14</v>
      </c>
      <c r="E18" s="43" t="s">
        <v>14</v>
      </c>
      <c r="F18" s="44" t="s">
        <v>37</v>
      </c>
      <c r="G18" s="45">
        <v>0</v>
      </c>
      <c r="H18" s="46">
        <v>0</v>
      </c>
      <c r="I18" s="46">
        <v>0</v>
      </c>
      <c r="J18" s="50"/>
    </row>
    <row r="19" spans="1:10" s="28" customFormat="1" ht="15" customHeight="1" x14ac:dyDescent="0.2">
      <c r="A19" s="41"/>
      <c r="B19" s="41"/>
      <c r="C19" s="47" t="s">
        <v>38</v>
      </c>
      <c r="D19" s="43" t="s">
        <v>14</v>
      </c>
      <c r="E19" s="43" t="s">
        <v>14</v>
      </c>
      <c r="F19" s="44" t="s">
        <v>39</v>
      </c>
      <c r="G19" s="45">
        <v>0</v>
      </c>
      <c r="H19" s="46">
        <v>0</v>
      </c>
      <c r="I19" s="46">
        <v>0</v>
      </c>
      <c r="J19" s="50"/>
    </row>
    <row r="20" spans="1:10" s="28" customFormat="1" ht="15" customHeight="1" x14ac:dyDescent="0.2">
      <c r="A20" s="41"/>
      <c r="B20" s="41"/>
      <c r="C20" s="47" t="s">
        <v>40</v>
      </c>
      <c r="D20" s="43" t="s">
        <v>14</v>
      </c>
      <c r="E20" s="43" t="s">
        <v>14</v>
      </c>
      <c r="F20" s="44" t="s">
        <v>41</v>
      </c>
      <c r="G20" s="45">
        <v>0</v>
      </c>
      <c r="H20" s="46">
        <v>0</v>
      </c>
      <c r="I20" s="46">
        <v>0</v>
      </c>
      <c r="J20" s="50"/>
    </row>
    <row r="21" spans="1:10" s="28" customFormat="1" ht="15" customHeight="1" x14ac:dyDescent="0.2">
      <c r="A21" s="41"/>
      <c r="B21" s="41"/>
      <c r="C21" s="47" t="s">
        <v>42</v>
      </c>
      <c r="D21" s="43" t="s">
        <v>14</v>
      </c>
      <c r="E21" s="43" t="s">
        <v>14</v>
      </c>
      <c r="F21" s="44" t="s">
        <v>43</v>
      </c>
      <c r="G21" s="45">
        <v>0</v>
      </c>
      <c r="H21" s="46">
        <v>0</v>
      </c>
      <c r="I21" s="46">
        <v>0</v>
      </c>
      <c r="J21" s="39"/>
    </row>
    <row r="22" spans="1:10" s="28" customFormat="1" ht="15" customHeight="1" x14ac:dyDescent="0.2">
      <c r="A22" s="41"/>
      <c r="B22" s="41"/>
      <c r="C22" s="47" t="s">
        <v>44</v>
      </c>
      <c r="D22" s="43" t="s">
        <v>14</v>
      </c>
      <c r="E22" s="43" t="s">
        <v>14</v>
      </c>
      <c r="F22" s="44" t="s">
        <v>45</v>
      </c>
      <c r="G22" s="45">
        <v>0</v>
      </c>
      <c r="H22" s="46">
        <v>2500</v>
      </c>
      <c r="I22" s="46">
        <v>2500</v>
      </c>
      <c r="J22" s="39"/>
    </row>
    <row r="23" spans="1:10" s="28" customFormat="1" ht="15" customHeight="1" x14ac:dyDescent="0.2">
      <c r="A23" s="41"/>
      <c r="B23" s="41"/>
      <c r="C23" s="51" t="s">
        <v>46</v>
      </c>
      <c r="D23" s="52" t="s">
        <v>14</v>
      </c>
      <c r="E23" s="52" t="s">
        <v>14</v>
      </c>
      <c r="F23" s="53" t="s">
        <v>47</v>
      </c>
      <c r="G23" s="54">
        <v>0</v>
      </c>
      <c r="H23" s="55">
        <v>81783</v>
      </c>
      <c r="I23" s="55">
        <v>78324.52</v>
      </c>
      <c r="J23" s="39"/>
    </row>
    <row r="24" spans="1:10" s="28" customFormat="1" ht="15" customHeight="1" x14ac:dyDescent="0.2">
      <c r="A24" s="41"/>
      <c r="B24" s="148" t="s">
        <v>293</v>
      </c>
      <c r="C24" s="149"/>
      <c r="D24" s="149"/>
      <c r="E24" s="149"/>
      <c r="F24" s="150"/>
      <c r="G24" s="56">
        <f>+SUM(G4:G23)-G16-G17-G10-G11</f>
        <v>8969002</v>
      </c>
      <c r="H24" s="56">
        <f>+SUM(H4:H23)-H16-H17-H10-H11</f>
        <v>24978131</v>
      </c>
      <c r="I24" s="57">
        <f>+SUM(I4:I23)-I16-I17-I10-I11</f>
        <v>8092296.0700000003</v>
      </c>
      <c r="J24" s="39"/>
    </row>
    <row r="25" spans="1:10" ht="15" customHeight="1" thickBot="1" x14ac:dyDescent="0.2">
      <c r="A25" s="58" t="s">
        <v>297</v>
      </c>
      <c r="B25" s="58"/>
      <c r="C25" s="59"/>
      <c r="D25" s="59"/>
      <c r="E25" s="59"/>
      <c r="F25" s="59"/>
      <c r="G25" s="60">
        <f>+G24</f>
        <v>8969002</v>
      </c>
      <c r="H25" s="60">
        <f>+H24</f>
        <v>24978131</v>
      </c>
      <c r="I25" s="61">
        <f>+I24</f>
        <v>8092296.0700000003</v>
      </c>
    </row>
    <row r="26" spans="1:10" ht="15" customHeight="1" x14ac:dyDescent="0.15"/>
    <row r="27" spans="1:10" ht="15" customHeight="1" x14ac:dyDescent="0.15">
      <c r="C27" s="43"/>
      <c r="G27" s="62"/>
      <c r="H27" s="62"/>
      <c r="I27" s="62"/>
    </row>
    <row r="28" spans="1:10" ht="15" customHeight="1" x14ac:dyDescent="0.15">
      <c r="C28" s="43"/>
      <c r="G28" s="62"/>
      <c r="H28" s="62"/>
      <c r="I28" s="62"/>
    </row>
    <row r="29" spans="1:10" ht="15" customHeight="1" x14ac:dyDescent="0.15">
      <c r="C29" s="63"/>
      <c r="G29" s="62"/>
      <c r="H29" s="62"/>
      <c r="I29" s="62"/>
    </row>
    <row r="30" spans="1:10" ht="15" customHeight="1" x14ac:dyDescent="0.15">
      <c r="C30" s="63"/>
      <c r="G30" s="62"/>
      <c r="H30" s="62"/>
      <c r="I30" s="62"/>
    </row>
    <row r="31" spans="1:10" ht="15" customHeight="1" x14ac:dyDescent="0.15">
      <c r="C31" s="63"/>
      <c r="G31" s="62"/>
      <c r="H31" s="62"/>
      <c r="I31" s="62"/>
    </row>
    <row r="32" spans="1:10" ht="15" customHeight="1" x14ac:dyDescent="0.15">
      <c r="C32" s="63"/>
      <c r="G32" s="62"/>
      <c r="H32" s="62"/>
      <c r="I32" s="62"/>
    </row>
    <row r="33" spans="3:9" ht="15" customHeight="1" x14ac:dyDescent="0.15">
      <c r="C33" s="63"/>
      <c r="G33" s="62"/>
      <c r="H33" s="62"/>
      <c r="I33" s="62"/>
    </row>
    <row r="34" spans="3:9" ht="15" customHeight="1" x14ac:dyDescent="0.15">
      <c r="C34" s="63"/>
      <c r="G34" s="62"/>
      <c r="H34" s="62"/>
      <c r="I34" s="62"/>
    </row>
    <row r="35" spans="3:9" ht="15" customHeight="1" x14ac:dyDescent="0.15">
      <c r="C35" s="63"/>
      <c r="G35" s="62"/>
      <c r="H35" s="62"/>
      <c r="I35" s="62"/>
    </row>
    <row r="36" spans="3:9" ht="15" customHeight="1" x14ac:dyDescent="0.15">
      <c r="C36" s="63"/>
      <c r="G36" s="62"/>
      <c r="H36" s="62"/>
      <c r="I36" s="62"/>
    </row>
    <row r="37" spans="3:9" ht="15" customHeight="1" x14ac:dyDescent="0.15">
      <c r="C37" s="63"/>
      <c r="G37" s="62"/>
      <c r="H37" s="62"/>
      <c r="I37" s="62"/>
    </row>
    <row r="38" spans="3:9" ht="15" customHeight="1" x14ac:dyDescent="0.15">
      <c r="C38" s="63"/>
      <c r="G38" s="62"/>
      <c r="H38" s="62"/>
      <c r="I38" s="62"/>
    </row>
    <row r="39" spans="3:9" ht="15" customHeight="1" x14ac:dyDescent="0.15">
      <c r="C39" s="63"/>
      <c r="G39" s="62"/>
      <c r="H39" s="62"/>
      <c r="I39" s="62"/>
    </row>
    <row r="40" spans="3:9" ht="15" customHeight="1" x14ac:dyDescent="0.15">
      <c r="C40" s="63"/>
      <c r="G40" s="62"/>
      <c r="H40" s="62"/>
      <c r="I40" s="62"/>
    </row>
    <row r="41" spans="3:9" ht="15" customHeight="1" x14ac:dyDescent="0.15">
      <c r="C41" s="63"/>
      <c r="G41" s="62"/>
      <c r="H41" s="62"/>
      <c r="I41" s="62"/>
    </row>
    <row r="42" spans="3:9" ht="15" customHeight="1" x14ac:dyDescent="0.15">
      <c r="C42" s="63"/>
      <c r="G42" s="62"/>
      <c r="H42" s="62"/>
      <c r="I42" s="62"/>
    </row>
    <row r="43" spans="3:9" ht="15" customHeight="1" x14ac:dyDescent="0.15">
      <c r="C43" s="63"/>
      <c r="G43" s="62"/>
      <c r="H43" s="62"/>
      <c r="I43" s="62"/>
    </row>
    <row r="44" spans="3:9" ht="15" customHeight="1" x14ac:dyDescent="0.15">
      <c r="C44" s="63"/>
      <c r="G44" s="62"/>
      <c r="H44" s="62"/>
      <c r="I44" s="62"/>
    </row>
    <row r="45" spans="3:9" ht="15" customHeight="1" x14ac:dyDescent="0.15">
      <c r="C45" s="63"/>
      <c r="G45" s="62"/>
      <c r="H45" s="62"/>
      <c r="I45" s="62"/>
    </row>
    <row r="46" spans="3:9" ht="15" customHeight="1" x14ac:dyDescent="0.15">
      <c r="C46" s="63"/>
      <c r="G46" s="62"/>
      <c r="H46" s="62"/>
      <c r="I46" s="62"/>
    </row>
    <row r="47" spans="3:9" x14ac:dyDescent="0.15">
      <c r="G47" s="64"/>
      <c r="H47" s="64"/>
      <c r="I47" s="64"/>
    </row>
    <row r="48" spans="3:9" ht="15" customHeight="1" x14ac:dyDescent="0.15">
      <c r="I48" s="65"/>
    </row>
    <row r="49" spans="9:9" x14ac:dyDescent="0.15">
      <c r="I49" s="65"/>
    </row>
  </sheetData>
  <mergeCells count="1">
    <mergeCell ref="B24:F24"/>
  </mergeCells>
  <pageMargins left="0.7" right="0.7" top="0.75" bottom="0.75" header="0.3" footer="0.3"/>
  <pageSetup paperSize="9" orientation="portrait" r:id="rId1"/>
  <ignoredErrors>
    <ignoredError sqref="C4:E23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27"/>
  <sheetViews>
    <sheetView showGridLines="0" zoomScaleNormal="100" workbookViewId="0">
      <pane xSplit="1" ySplit="3" topLeftCell="B4" activePane="bottomRight" state="frozen"/>
      <selection activeCell="B18" sqref="B18"/>
      <selection pane="topRight" activeCell="B18" sqref="B18"/>
      <selection pane="bottomLeft" activeCell="B18" sqref="B18"/>
      <selection pane="bottomRight" activeCell="A4" sqref="A4"/>
    </sheetView>
  </sheetViews>
  <sheetFormatPr defaultColWidth="23.33203125" defaultRowHeight="15" customHeight="1" x14ac:dyDescent="0.15"/>
  <cols>
    <col min="1" max="1" width="20.33203125" style="27" customWidth="1"/>
    <col min="2" max="2" width="18.33203125" style="27" customWidth="1"/>
    <col min="3" max="5" width="7.33203125" style="27" customWidth="1"/>
    <col min="6" max="6" width="34.83203125" style="27" customWidth="1"/>
    <col min="7" max="9" width="14.33203125" style="27" customWidth="1"/>
    <col min="10" max="16384" width="23.33203125" style="27"/>
  </cols>
  <sheetData>
    <row r="1" spans="1:10" ht="15" customHeight="1" x14ac:dyDescent="0.15">
      <c r="A1" s="26" t="s">
        <v>194</v>
      </c>
      <c r="B1" s="26"/>
      <c r="C1" s="26"/>
      <c r="D1" s="26"/>
      <c r="E1" s="26"/>
      <c r="F1" s="26"/>
      <c r="G1" s="26"/>
      <c r="H1" s="26"/>
      <c r="I1" s="26"/>
    </row>
    <row r="2" spans="1:10" ht="15" customHeight="1" thickBot="1" x14ac:dyDescent="0.2">
      <c r="B2" s="28"/>
      <c r="C2" s="28"/>
      <c r="D2" s="28"/>
      <c r="E2" s="28"/>
      <c r="F2" s="28"/>
      <c r="I2" s="29" t="s">
        <v>2</v>
      </c>
    </row>
    <row r="3" spans="1:10" ht="31.5" customHeight="1" thickBot="1" x14ac:dyDescent="0.2">
      <c r="A3" s="30" t="s">
        <v>3</v>
      </c>
      <c r="B3" s="30" t="s">
        <v>4</v>
      </c>
      <c r="C3" s="30" t="s">
        <v>5</v>
      </c>
      <c r="D3" s="31" t="s">
        <v>6</v>
      </c>
      <c r="E3" s="30" t="s">
        <v>7</v>
      </c>
      <c r="F3" s="30" t="s">
        <v>8</v>
      </c>
      <c r="G3" s="31" t="s">
        <v>9</v>
      </c>
      <c r="H3" s="31" t="s">
        <v>10</v>
      </c>
      <c r="I3" s="31" t="s">
        <v>11</v>
      </c>
    </row>
    <row r="4" spans="1:10" s="28" customFormat="1" ht="15" customHeight="1" x14ac:dyDescent="0.15">
      <c r="A4" s="33" t="s">
        <v>306</v>
      </c>
      <c r="B4" s="27" t="s">
        <v>195</v>
      </c>
      <c r="C4" s="34" t="s">
        <v>13</v>
      </c>
      <c r="D4" s="35" t="s">
        <v>14</v>
      </c>
      <c r="E4" s="35" t="s">
        <v>14</v>
      </c>
      <c r="F4" s="36" t="s">
        <v>15</v>
      </c>
      <c r="G4" s="37">
        <v>0</v>
      </c>
      <c r="H4" s="38">
        <v>0</v>
      </c>
      <c r="I4" s="38">
        <v>0</v>
      </c>
      <c r="J4" s="39"/>
    </row>
    <row r="5" spans="1:10" s="28" customFormat="1" ht="15" customHeight="1" x14ac:dyDescent="0.2">
      <c r="A5" s="40"/>
      <c r="B5" s="41"/>
      <c r="C5" s="42" t="s">
        <v>16</v>
      </c>
      <c r="D5" s="43" t="s">
        <v>14</v>
      </c>
      <c r="E5" s="43" t="s">
        <v>14</v>
      </c>
      <c r="F5" s="44" t="s">
        <v>17</v>
      </c>
      <c r="G5" s="45">
        <v>0</v>
      </c>
      <c r="H5" s="46">
        <v>0</v>
      </c>
      <c r="I5" s="46">
        <v>0</v>
      </c>
    </row>
    <row r="6" spans="1:10" s="28" customFormat="1" ht="15" customHeight="1" x14ac:dyDescent="0.2">
      <c r="A6" s="40"/>
      <c r="B6" s="41"/>
      <c r="C6" s="47" t="s">
        <v>18</v>
      </c>
      <c r="D6" s="43" t="s">
        <v>14</v>
      </c>
      <c r="E6" s="43" t="s">
        <v>14</v>
      </c>
      <c r="F6" s="44" t="s">
        <v>19</v>
      </c>
      <c r="G6" s="45">
        <v>0</v>
      </c>
      <c r="H6" s="46">
        <v>0</v>
      </c>
      <c r="I6" s="46">
        <v>0</v>
      </c>
      <c r="J6" s="39"/>
    </row>
    <row r="7" spans="1:10" s="28" customFormat="1" ht="15" customHeight="1" x14ac:dyDescent="0.2">
      <c r="A7" s="40"/>
      <c r="B7" s="41"/>
      <c r="C7" s="47" t="s">
        <v>20</v>
      </c>
      <c r="D7" s="43" t="s">
        <v>14</v>
      </c>
      <c r="E7" s="43" t="s">
        <v>14</v>
      </c>
      <c r="F7" s="44" t="s">
        <v>21</v>
      </c>
      <c r="G7" s="45">
        <v>210000</v>
      </c>
      <c r="H7" s="46">
        <v>210000</v>
      </c>
      <c r="I7" s="46">
        <v>84276.79</v>
      </c>
      <c r="J7" s="39"/>
    </row>
    <row r="8" spans="1:10" s="28" customFormat="1" ht="15" customHeight="1" x14ac:dyDescent="0.2">
      <c r="A8" s="41"/>
      <c r="B8" s="41"/>
      <c r="C8" s="47" t="s">
        <v>22</v>
      </c>
      <c r="D8" s="43" t="s">
        <v>14</v>
      </c>
      <c r="E8" s="43" t="s">
        <v>14</v>
      </c>
      <c r="F8" s="44" t="s">
        <v>23</v>
      </c>
      <c r="G8" s="45">
        <v>0</v>
      </c>
      <c r="H8" s="46">
        <v>0</v>
      </c>
      <c r="I8" s="46">
        <v>0</v>
      </c>
      <c r="J8" s="39"/>
    </row>
    <row r="9" spans="1:10" s="28" customFormat="1" ht="15" customHeight="1" x14ac:dyDescent="0.2">
      <c r="A9" s="41"/>
      <c r="B9" s="41"/>
      <c r="C9" s="47" t="s">
        <v>24</v>
      </c>
      <c r="D9" s="43" t="s">
        <v>14</v>
      </c>
      <c r="E9" s="43" t="s">
        <v>14</v>
      </c>
      <c r="F9" s="44" t="s">
        <v>25</v>
      </c>
      <c r="G9" s="45">
        <v>0</v>
      </c>
      <c r="H9" s="46">
        <v>0</v>
      </c>
      <c r="I9" s="46">
        <v>0</v>
      </c>
      <c r="J9" s="39"/>
    </row>
    <row r="10" spans="1:10" s="28" customFormat="1" ht="15" customHeight="1" x14ac:dyDescent="0.2">
      <c r="A10" s="41"/>
      <c r="B10" s="41"/>
      <c r="C10" s="47"/>
      <c r="D10" s="43"/>
      <c r="E10" s="43"/>
      <c r="F10" s="48" t="s">
        <v>26</v>
      </c>
      <c r="G10" s="45">
        <v>0</v>
      </c>
      <c r="H10" s="46">
        <v>0</v>
      </c>
      <c r="I10" s="46">
        <v>0</v>
      </c>
      <c r="J10" s="39"/>
    </row>
    <row r="11" spans="1:10" s="28" customFormat="1" ht="15" customHeight="1" x14ac:dyDescent="0.2">
      <c r="A11" s="41"/>
      <c r="B11" s="41"/>
      <c r="C11" s="47"/>
      <c r="D11" s="43"/>
      <c r="E11" s="43"/>
      <c r="F11" s="49" t="s">
        <v>27</v>
      </c>
      <c r="G11" s="45">
        <v>0</v>
      </c>
      <c r="H11" s="46">
        <v>0</v>
      </c>
      <c r="I11" s="46">
        <v>0</v>
      </c>
      <c r="J11" s="39"/>
    </row>
    <row r="12" spans="1:10" s="28" customFormat="1" ht="15" customHeight="1" x14ac:dyDescent="0.2">
      <c r="A12" s="41"/>
      <c r="B12" s="41"/>
      <c r="C12" s="47" t="s">
        <v>28</v>
      </c>
      <c r="D12" s="43" t="s">
        <v>14</v>
      </c>
      <c r="E12" s="43" t="s">
        <v>14</v>
      </c>
      <c r="F12" s="44" t="s">
        <v>29</v>
      </c>
      <c r="G12" s="45">
        <v>80000</v>
      </c>
      <c r="H12" s="46">
        <v>80000</v>
      </c>
      <c r="I12" s="46">
        <v>61363.08</v>
      </c>
      <c r="J12" s="39"/>
    </row>
    <row r="13" spans="1:10" s="28" customFormat="1" ht="15" customHeight="1" x14ac:dyDescent="0.2">
      <c r="A13" s="41"/>
      <c r="B13" s="41"/>
      <c r="C13" s="47" t="s">
        <v>30</v>
      </c>
      <c r="D13" s="43" t="s">
        <v>14</v>
      </c>
      <c r="E13" s="43" t="s">
        <v>14</v>
      </c>
      <c r="F13" s="44" t="s">
        <v>31</v>
      </c>
      <c r="G13" s="45">
        <v>0</v>
      </c>
      <c r="H13" s="46">
        <v>0</v>
      </c>
      <c r="I13" s="46">
        <v>0</v>
      </c>
      <c r="J13" s="50"/>
    </row>
    <row r="14" spans="1:10" s="28" customFormat="1" ht="15" customHeight="1" x14ac:dyDescent="0.2">
      <c r="A14" s="41"/>
      <c r="B14" s="41"/>
      <c r="C14" s="47" t="s">
        <v>32</v>
      </c>
      <c r="D14" s="43" t="s">
        <v>14</v>
      </c>
      <c r="E14" s="43" t="s">
        <v>14</v>
      </c>
      <c r="F14" s="44" t="s">
        <v>33</v>
      </c>
      <c r="G14" s="45">
        <v>0</v>
      </c>
      <c r="H14" s="46">
        <v>0</v>
      </c>
      <c r="I14" s="46">
        <v>0</v>
      </c>
      <c r="J14" s="50"/>
    </row>
    <row r="15" spans="1:10" s="28" customFormat="1" ht="15" customHeight="1" x14ac:dyDescent="0.2">
      <c r="A15" s="41"/>
      <c r="B15" s="41"/>
      <c r="C15" s="47" t="s">
        <v>34</v>
      </c>
      <c r="D15" s="43" t="s">
        <v>14</v>
      </c>
      <c r="E15" s="43" t="s">
        <v>14</v>
      </c>
      <c r="F15" s="44" t="s">
        <v>35</v>
      </c>
      <c r="G15" s="45">
        <v>100000</v>
      </c>
      <c r="H15" s="46">
        <v>150000</v>
      </c>
      <c r="I15" s="46">
        <v>150000</v>
      </c>
      <c r="J15" s="50"/>
    </row>
    <row r="16" spans="1:10" s="28" customFormat="1" ht="15" customHeight="1" x14ac:dyDescent="0.2">
      <c r="A16" s="41"/>
      <c r="B16" s="41"/>
      <c r="C16" s="47"/>
      <c r="D16" s="43"/>
      <c r="E16" s="43"/>
      <c r="F16" s="48" t="s">
        <v>26</v>
      </c>
      <c r="G16" s="45">
        <v>100000</v>
      </c>
      <c r="H16" s="46">
        <v>150000</v>
      </c>
      <c r="I16" s="46">
        <v>150000</v>
      </c>
      <c r="J16" s="50"/>
    </row>
    <row r="17" spans="1:10" s="28" customFormat="1" ht="15" customHeight="1" x14ac:dyDescent="0.2">
      <c r="A17" s="41"/>
      <c r="B17" s="41"/>
      <c r="C17" s="47"/>
      <c r="D17" s="43"/>
      <c r="E17" s="43"/>
      <c r="F17" s="49" t="s">
        <v>27</v>
      </c>
      <c r="G17" s="45">
        <v>0</v>
      </c>
      <c r="H17" s="46">
        <v>0</v>
      </c>
      <c r="I17" s="46">
        <v>0</v>
      </c>
      <c r="J17" s="50"/>
    </row>
    <row r="18" spans="1:10" s="28" customFormat="1" ht="15" customHeight="1" x14ac:dyDescent="0.2">
      <c r="A18" s="41"/>
      <c r="B18" s="41"/>
      <c r="C18" s="47" t="s">
        <v>36</v>
      </c>
      <c r="D18" s="43" t="s">
        <v>14</v>
      </c>
      <c r="E18" s="43" t="s">
        <v>14</v>
      </c>
      <c r="F18" s="44" t="s">
        <v>37</v>
      </c>
      <c r="G18" s="45">
        <v>0</v>
      </c>
      <c r="H18" s="46">
        <v>0</v>
      </c>
      <c r="I18" s="46">
        <v>0</v>
      </c>
      <c r="J18" s="50"/>
    </row>
    <row r="19" spans="1:10" s="28" customFormat="1" ht="15" customHeight="1" x14ac:dyDescent="0.2">
      <c r="A19" s="41"/>
      <c r="B19" s="41"/>
      <c r="C19" s="47" t="s">
        <v>38</v>
      </c>
      <c r="D19" s="43" t="s">
        <v>14</v>
      </c>
      <c r="E19" s="43" t="s">
        <v>14</v>
      </c>
      <c r="F19" s="44" t="s">
        <v>39</v>
      </c>
      <c r="G19" s="45">
        <v>0</v>
      </c>
      <c r="H19" s="46">
        <v>0</v>
      </c>
      <c r="I19" s="46">
        <v>0</v>
      </c>
      <c r="J19" s="50"/>
    </row>
    <row r="20" spans="1:10" s="28" customFormat="1" ht="15" customHeight="1" x14ac:dyDescent="0.2">
      <c r="A20" s="41"/>
      <c r="B20" s="41"/>
      <c r="C20" s="47" t="s">
        <v>40</v>
      </c>
      <c r="D20" s="43" t="s">
        <v>14</v>
      </c>
      <c r="E20" s="43" t="s">
        <v>14</v>
      </c>
      <c r="F20" s="44" t="s">
        <v>41</v>
      </c>
      <c r="G20" s="45">
        <v>80000</v>
      </c>
      <c r="H20" s="46">
        <v>30000</v>
      </c>
      <c r="I20" s="46">
        <v>4872.92</v>
      </c>
      <c r="J20" s="50"/>
    </row>
    <row r="21" spans="1:10" s="28" customFormat="1" ht="15" customHeight="1" x14ac:dyDescent="0.2">
      <c r="A21" s="41"/>
      <c r="B21" s="41"/>
      <c r="C21" s="47" t="s">
        <v>42</v>
      </c>
      <c r="D21" s="43" t="s">
        <v>14</v>
      </c>
      <c r="E21" s="43" t="s">
        <v>14</v>
      </c>
      <c r="F21" s="44" t="s">
        <v>43</v>
      </c>
      <c r="G21" s="45">
        <v>0</v>
      </c>
      <c r="H21" s="46">
        <v>0</v>
      </c>
      <c r="I21" s="46">
        <v>0</v>
      </c>
      <c r="J21" s="39"/>
    </row>
    <row r="22" spans="1:10" s="28" customFormat="1" ht="15" customHeight="1" x14ac:dyDescent="0.2">
      <c r="A22" s="41"/>
      <c r="B22" s="41"/>
      <c r="C22" s="47" t="s">
        <v>44</v>
      </c>
      <c r="D22" s="43" t="s">
        <v>14</v>
      </c>
      <c r="E22" s="43" t="s">
        <v>14</v>
      </c>
      <c r="F22" s="44" t="s">
        <v>45</v>
      </c>
      <c r="G22" s="45">
        <v>0</v>
      </c>
      <c r="H22" s="46">
        <v>0</v>
      </c>
      <c r="I22" s="46">
        <v>0</v>
      </c>
      <c r="J22" s="39"/>
    </row>
    <row r="23" spans="1:10" s="28" customFormat="1" ht="15" customHeight="1" x14ac:dyDescent="0.2">
      <c r="A23" s="41"/>
      <c r="B23" s="41"/>
      <c r="C23" s="51" t="s">
        <v>46</v>
      </c>
      <c r="D23" s="52" t="s">
        <v>14</v>
      </c>
      <c r="E23" s="52" t="s">
        <v>14</v>
      </c>
      <c r="F23" s="53" t="s">
        <v>47</v>
      </c>
      <c r="G23" s="54">
        <v>0</v>
      </c>
      <c r="H23" s="55">
        <v>342095</v>
      </c>
      <c r="I23" s="55">
        <v>342094.12</v>
      </c>
      <c r="J23" s="39"/>
    </row>
    <row r="24" spans="1:10" s="28" customFormat="1" ht="15" customHeight="1" x14ac:dyDescent="0.2">
      <c r="A24" s="41"/>
      <c r="B24" s="148" t="s">
        <v>196</v>
      </c>
      <c r="C24" s="149"/>
      <c r="D24" s="149"/>
      <c r="E24" s="149"/>
      <c r="F24" s="150"/>
      <c r="G24" s="56">
        <f>+SUM(G4:G23)-G16-G17-G10-G11</f>
        <v>470000</v>
      </c>
      <c r="H24" s="56">
        <f>+SUM(H4:H23)-H16-H17-H10-H11</f>
        <v>812095</v>
      </c>
      <c r="I24" s="57">
        <f>+SUM(I4:I23)-I16-I17-I10-I11</f>
        <v>642606.90999999992</v>
      </c>
      <c r="J24" s="39"/>
    </row>
    <row r="25" spans="1:10" ht="15" customHeight="1" thickBot="1" x14ac:dyDescent="0.2">
      <c r="A25" s="58" t="s">
        <v>197</v>
      </c>
      <c r="B25" s="58"/>
      <c r="C25" s="59"/>
      <c r="D25" s="59"/>
      <c r="E25" s="59"/>
      <c r="F25" s="59"/>
      <c r="G25" s="60">
        <f>+G24</f>
        <v>470000</v>
      </c>
      <c r="H25" s="60">
        <f>+H24</f>
        <v>812095</v>
      </c>
      <c r="I25" s="61">
        <f>+I24</f>
        <v>642606.90999999992</v>
      </c>
    </row>
    <row r="27" spans="1:10" ht="15" customHeight="1" x14ac:dyDescent="0.15">
      <c r="H27" s="62"/>
    </row>
  </sheetData>
  <mergeCells count="1">
    <mergeCell ref="B24:F24"/>
  </mergeCells>
  <printOptions horizontalCentered="1"/>
  <pageMargins left="0.70866141732283472" right="0.70866141732283472" top="0.59055118110236227" bottom="0.55118110236220474" header="0.31496062992125984" footer="0.31496062992125984"/>
  <pageSetup fitToHeight="37" orientation="landscape" horizontalDpi="4294967295" verticalDpi="4294967295" r:id="rId1"/>
  <rowBreaks count="1" manualBreakCount="1">
    <brk id="2" max="16383" man="1"/>
  </rowBreaks>
  <ignoredErrors>
    <ignoredError sqref="C4:E23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17"/>
  <sheetViews>
    <sheetView showGridLines="0" zoomScaleNormal="100" workbookViewId="0">
      <pane xSplit="1" ySplit="3" topLeftCell="B4" activePane="bottomRight" state="frozen"/>
      <selection activeCell="B18" sqref="B18"/>
      <selection pane="topRight" activeCell="B18" sqref="B18"/>
      <selection pane="bottomLeft" activeCell="B18" sqref="B18"/>
      <selection pane="bottomRight" activeCell="A4" sqref="A4"/>
    </sheetView>
  </sheetViews>
  <sheetFormatPr defaultColWidth="23.33203125" defaultRowHeight="15" customHeight="1" x14ac:dyDescent="0.15"/>
  <cols>
    <col min="1" max="1" width="20.33203125" style="27" customWidth="1"/>
    <col min="2" max="2" width="18.33203125" style="27" customWidth="1"/>
    <col min="3" max="6" width="7.33203125" style="27" customWidth="1"/>
    <col min="7" max="7" width="34.83203125" style="27" customWidth="1"/>
    <col min="8" max="10" width="14.33203125" style="27" customWidth="1"/>
    <col min="11" max="16384" width="23.33203125" style="27"/>
  </cols>
  <sheetData>
    <row r="1" spans="1:11" ht="15" customHeight="1" x14ac:dyDescent="0.15">
      <c r="A1" s="26" t="s">
        <v>198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ht="15" customHeight="1" thickBot="1" x14ac:dyDescent="0.2">
      <c r="B2" s="28"/>
      <c r="C2" s="28"/>
      <c r="D2" s="28"/>
      <c r="E2" s="28"/>
      <c r="F2" s="28"/>
      <c r="G2" s="28"/>
      <c r="J2" s="29" t="s">
        <v>2</v>
      </c>
    </row>
    <row r="3" spans="1:11" ht="31.5" customHeight="1" thickBot="1" x14ac:dyDescent="0.2">
      <c r="A3" s="30" t="s">
        <v>3</v>
      </c>
      <c r="B3" s="30" t="s">
        <v>4</v>
      </c>
      <c r="C3" s="30" t="s">
        <v>51</v>
      </c>
      <c r="D3" s="31" t="s">
        <v>52</v>
      </c>
      <c r="E3" s="30" t="s">
        <v>53</v>
      </c>
      <c r="F3" s="30" t="s">
        <v>54</v>
      </c>
      <c r="G3" s="30" t="s">
        <v>8</v>
      </c>
      <c r="H3" s="31" t="s">
        <v>55</v>
      </c>
      <c r="I3" s="31" t="s">
        <v>56</v>
      </c>
      <c r="J3" s="31" t="s">
        <v>57</v>
      </c>
    </row>
    <row r="4" spans="1:11" s="28" customFormat="1" ht="15" customHeight="1" x14ac:dyDescent="0.15">
      <c r="A4" s="33" t="s">
        <v>306</v>
      </c>
      <c r="B4" s="27" t="s">
        <v>195</v>
      </c>
      <c r="C4" s="34" t="s">
        <v>13</v>
      </c>
      <c r="D4" s="35" t="s">
        <v>14</v>
      </c>
      <c r="E4" s="35" t="s">
        <v>14</v>
      </c>
      <c r="F4" s="35" t="s">
        <v>14</v>
      </c>
      <c r="G4" s="36" t="s">
        <v>58</v>
      </c>
      <c r="H4" s="37">
        <v>0</v>
      </c>
      <c r="I4" s="38">
        <v>0</v>
      </c>
      <c r="J4" s="38">
        <v>0</v>
      </c>
      <c r="K4" s="39"/>
    </row>
    <row r="5" spans="1:11" s="28" customFormat="1" ht="15" customHeight="1" x14ac:dyDescent="0.2">
      <c r="A5" s="40"/>
      <c r="B5" s="41"/>
      <c r="C5" s="42" t="s">
        <v>16</v>
      </c>
      <c r="D5" s="43" t="s">
        <v>14</v>
      </c>
      <c r="E5" s="43" t="s">
        <v>14</v>
      </c>
      <c r="F5" s="43" t="s">
        <v>14</v>
      </c>
      <c r="G5" s="44" t="s">
        <v>59</v>
      </c>
      <c r="H5" s="45">
        <v>0</v>
      </c>
      <c r="I5" s="46">
        <v>0</v>
      </c>
      <c r="J5" s="46">
        <v>0</v>
      </c>
    </row>
    <row r="6" spans="1:11" s="28" customFormat="1" ht="15" customHeight="1" x14ac:dyDescent="0.2">
      <c r="A6" s="40"/>
      <c r="B6" s="41"/>
      <c r="C6" s="47" t="s">
        <v>18</v>
      </c>
      <c r="D6" s="43" t="s">
        <v>14</v>
      </c>
      <c r="E6" s="43" t="s">
        <v>14</v>
      </c>
      <c r="F6" s="43" t="s">
        <v>14</v>
      </c>
      <c r="G6" s="44" t="s">
        <v>60</v>
      </c>
      <c r="H6" s="45">
        <v>0</v>
      </c>
      <c r="I6" s="46">
        <v>0</v>
      </c>
      <c r="J6" s="46">
        <v>0</v>
      </c>
      <c r="K6" s="39"/>
    </row>
    <row r="7" spans="1:11" s="28" customFormat="1" ht="15" customHeight="1" x14ac:dyDescent="0.2">
      <c r="A7" s="40"/>
      <c r="B7" s="41"/>
      <c r="C7" s="47" t="s">
        <v>20</v>
      </c>
      <c r="D7" s="43" t="s">
        <v>14</v>
      </c>
      <c r="E7" s="43" t="s">
        <v>14</v>
      </c>
      <c r="F7" s="43" t="s">
        <v>14</v>
      </c>
      <c r="G7" s="44" t="s">
        <v>25</v>
      </c>
      <c r="H7" s="45">
        <v>470000</v>
      </c>
      <c r="I7" s="46">
        <v>812095</v>
      </c>
      <c r="J7" s="46">
        <v>453270.01</v>
      </c>
      <c r="K7" s="39"/>
    </row>
    <row r="8" spans="1:11" s="28" customFormat="1" ht="15" customHeight="1" x14ac:dyDescent="0.2">
      <c r="A8" s="41"/>
      <c r="B8" s="41"/>
      <c r="C8" s="47" t="s">
        <v>22</v>
      </c>
      <c r="D8" s="43" t="s">
        <v>14</v>
      </c>
      <c r="E8" s="43" t="s">
        <v>14</v>
      </c>
      <c r="F8" s="43" t="s">
        <v>14</v>
      </c>
      <c r="G8" s="44" t="s">
        <v>61</v>
      </c>
      <c r="H8" s="45">
        <v>0</v>
      </c>
      <c r="I8" s="46">
        <v>0</v>
      </c>
      <c r="J8" s="46">
        <v>0</v>
      </c>
      <c r="K8" s="39"/>
    </row>
    <row r="9" spans="1:11" s="28" customFormat="1" ht="15" customHeight="1" x14ac:dyDescent="0.2">
      <c r="A9" s="41"/>
      <c r="B9" s="41"/>
      <c r="C9" s="47" t="s">
        <v>24</v>
      </c>
      <c r="D9" s="43" t="s">
        <v>14</v>
      </c>
      <c r="E9" s="43" t="s">
        <v>14</v>
      </c>
      <c r="F9" s="43" t="s">
        <v>14</v>
      </c>
      <c r="G9" s="44" t="s">
        <v>62</v>
      </c>
      <c r="H9" s="45">
        <v>0</v>
      </c>
      <c r="I9" s="46">
        <v>0</v>
      </c>
      <c r="J9" s="46">
        <v>0</v>
      </c>
      <c r="K9" s="39"/>
    </row>
    <row r="10" spans="1:11" s="28" customFormat="1" ht="15" customHeight="1" x14ac:dyDescent="0.2">
      <c r="A10" s="41"/>
      <c r="B10" s="41"/>
      <c r="C10" s="47" t="s">
        <v>28</v>
      </c>
      <c r="D10" s="43" t="s">
        <v>14</v>
      </c>
      <c r="E10" s="43" t="s">
        <v>14</v>
      </c>
      <c r="F10" s="43" t="s">
        <v>14</v>
      </c>
      <c r="G10" s="44" t="s">
        <v>63</v>
      </c>
      <c r="H10" s="45">
        <v>0</v>
      </c>
      <c r="I10" s="46">
        <v>0</v>
      </c>
      <c r="J10" s="46">
        <v>0</v>
      </c>
      <c r="K10" s="39"/>
    </row>
    <row r="11" spans="1:11" s="28" customFormat="1" ht="15" customHeight="1" x14ac:dyDescent="0.2">
      <c r="A11" s="41"/>
      <c r="B11" s="41"/>
      <c r="C11" s="47" t="s">
        <v>30</v>
      </c>
      <c r="D11" s="43" t="s">
        <v>14</v>
      </c>
      <c r="E11" s="43" t="s">
        <v>14</v>
      </c>
      <c r="F11" s="43" t="s">
        <v>14</v>
      </c>
      <c r="G11" s="44" t="s">
        <v>35</v>
      </c>
      <c r="H11" s="45">
        <v>0</v>
      </c>
      <c r="I11" s="46">
        <v>0</v>
      </c>
      <c r="J11" s="46">
        <v>0</v>
      </c>
      <c r="K11" s="50"/>
    </row>
    <row r="12" spans="1:11" s="28" customFormat="1" ht="15" customHeight="1" x14ac:dyDescent="0.2">
      <c r="A12" s="41"/>
      <c r="B12" s="41"/>
      <c r="C12" s="47" t="s">
        <v>32</v>
      </c>
      <c r="D12" s="43" t="s">
        <v>14</v>
      </c>
      <c r="E12" s="43" t="s">
        <v>14</v>
      </c>
      <c r="F12" s="43" t="s">
        <v>14</v>
      </c>
      <c r="G12" s="44" t="s">
        <v>37</v>
      </c>
      <c r="H12" s="45">
        <v>0</v>
      </c>
      <c r="I12" s="46">
        <v>0</v>
      </c>
      <c r="J12" s="46">
        <v>0</v>
      </c>
      <c r="K12" s="39"/>
    </row>
    <row r="13" spans="1:11" s="28" customFormat="1" ht="15" customHeight="1" x14ac:dyDescent="0.2">
      <c r="A13" s="41"/>
      <c r="B13" s="41"/>
      <c r="C13" s="47" t="s">
        <v>34</v>
      </c>
      <c r="D13" s="43" t="s">
        <v>14</v>
      </c>
      <c r="E13" s="43" t="s">
        <v>14</v>
      </c>
      <c r="F13" s="43" t="s">
        <v>14</v>
      </c>
      <c r="G13" s="44" t="s">
        <v>39</v>
      </c>
      <c r="H13" s="45">
        <v>0</v>
      </c>
      <c r="I13" s="46">
        <v>0</v>
      </c>
      <c r="J13" s="46">
        <v>0</v>
      </c>
      <c r="K13" s="39"/>
    </row>
    <row r="14" spans="1:11" s="28" customFormat="1" ht="15" customHeight="1" x14ac:dyDescent="0.2">
      <c r="A14" s="41"/>
      <c r="B14" s="41"/>
      <c r="C14" s="51" t="s">
        <v>36</v>
      </c>
      <c r="D14" s="52" t="s">
        <v>14</v>
      </c>
      <c r="E14" s="52" t="s">
        <v>14</v>
      </c>
      <c r="F14" s="52" t="s">
        <v>14</v>
      </c>
      <c r="G14" s="53" t="s">
        <v>64</v>
      </c>
      <c r="H14" s="54">
        <v>0</v>
      </c>
      <c r="I14" s="55">
        <v>0</v>
      </c>
      <c r="J14" s="55">
        <v>0</v>
      </c>
      <c r="K14" s="39"/>
    </row>
    <row r="15" spans="1:11" s="28" customFormat="1" ht="15" customHeight="1" x14ac:dyDescent="0.2">
      <c r="A15" s="41"/>
      <c r="B15" s="148" t="s">
        <v>196</v>
      </c>
      <c r="C15" s="149"/>
      <c r="D15" s="149"/>
      <c r="E15" s="149"/>
      <c r="F15" s="149"/>
      <c r="G15" s="150"/>
      <c r="H15" s="56">
        <f>+SUM(H4:H14)</f>
        <v>470000</v>
      </c>
      <c r="I15" s="56">
        <f>+SUM(I4:I14)</f>
        <v>812095</v>
      </c>
      <c r="J15" s="57">
        <f>+SUM(J4:J14)</f>
        <v>453270.01</v>
      </c>
      <c r="K15" s="39"/>
    </row>
    <row r="16" spans="1:11" ht="15" customHeight="1" thickBot="1" x14ac:dyDescent="0.2">
      <c r="A16" s="58" t="s">
        <v>197</v>
      </c>
      <c r="B16" s="58"/>
      <c r="C16" s="59"/>
      <c r="D16" s="59"/>
      <c r="E16" s="59"/>
      <c r="F16" s="59"/>
      <c r="G16" s="59"/>
      <c r="H16" s="60">
        <f>+H15</f>
        <v>470000</v>
      </c>
      <c r="I16" s="60">
        <f>+I15</f>
        <v>812095</v>
      </c>
      <c r="J16" s="61">
        <f>+J15</f>
        <v>453270.01</v>
      </c>
    </row>
    <row r="17" spans="9:9" ht="15" customHeight="1" x14ac:dyDescent="0.15">
      <c r="I17" s="62"/>
    </row>
  </sheetData>
  <mergeCells count="1">
    <mergeCell ref="B15:G15"/>
  </mergeCells>
  <printOptions horizontalCentered="1"/>
  <pageMargins left="0.70866141732283472" right="0.70866141732283472" top="0.59055118110236227" bottom="0.55118110236220474" header="0.31496062992125984" footer="0.31496062992125984"/>
  <pageSetup scale="63" fitToHeight="37" orientation="landscape" horizontalDpi="4294967295" verticalDpi="4294967295" r:id="rId1"/>
  <rowBreaks count="1" manualBreakCount="1">
    <brk id="2" max="16383" man="1"/>
  </rowBreaks>
  <ignoredErrors>
    <ignoredError sqref="C4:F14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11"/>
  <sheetViews>
    <sheetView showGridLines="0" zoomScaleNormal="100" workbookViewId="0">
      <selection activeCell="A4" sqref="A4"/>
    </sheetView>
  </sheetViews>
  <sheetFormatPr defaultColWidth="23.33203125" defaultRowHeight="15" customHeight="1" x14ac:dyDescent="0.15"/>
  <cols>
    <col min="1" max="1" width="20.33203125" style="27" customWidth="1"/>
    <col min="2" max="2" width="18.33203125" style="27" customWidth="1"/>
    <col min="3" max="3" width="40.33203125" style="27" customWidth="1"/>
    <col min="4" max="7" width="14.33203125" style="27" customWidth="1"/>
    <col min="8" max="16384" width="23.33203125" style="27"/>
  </cols>
  <sheetData>
    <row r="1" spans="1:7" ht="15" customHeight="1" x14ac:dyDescent="0.15">
      <c r="A1" s="26" t="s">
        <v>199</v>
      </c>
      <c r="B1" s="26"/>
      <c r="C1" s="26"/>
      <c r="D1" s="26"/>
      <c r="E1" s="26"/>
      <c r="F1" s="26"/>
      <c r="G1" s="26"/>
    </row>
    <row r="2" spans="1:7" ht="15" customHeight="1" thickBot="1" x14ac:dyDescent="0.2">
      <c r="B2" s="28"/>
      <c r="C2" s="28"/>
      <c r="G2" s="29" t="s">
        <v>2</v>
      </c>
    </row>
    <row r="3" spans="1:7" ht="31.5" customHeight="1" thickBot="1" x14ac:dyDescent="0.2">
      <c r="A3" s="30" t="s">
        <v>3</v>
      </c>
      <c r="B3" s="30" t="s">
        <v>4</v>
      </c>
      <c r="C3" s="30" t="s">
        <v>8</v>
      </c>
      <c r="D3" s="31" t="s">
        <v>66</v>
      </c>
      <c r="E3" s="31" t="s">
        <v>67</v>
      </c>
      <c r="F3" s="31" t="s">
        <v>68</v>
      </c>
      <c r="G3" s="31" t="s">
        <v>69</v>
      </c>
    </row>
    <row r="4" spans="1:7" s="28" customFormat="1" ht="15" customHeight="1" x14ac:dyDescent="0.15">
      <c r="A4" s="33" t="s">
        <v>306</v>
      </c>
      <c r="B4" s="27" t="s">
        <v>195</v>
      </c>
      <c r="C4" s="68" t="s">
        <v>70</v>
      </c>
      <c r="D4" s="69">
        <v>342094.12</v>
      </c>
      <c r="E4" s="70">
        <v>300512.78999999992</v>
      </c>
      <c r="F4" s="70">
        <v>453270.01</v>
      </c>
      <c r="G4" s="71">
        <f>+D4+E4-F4</f>
        <v>189336.89999999991</v>
      </c>
    </row>
    <row r="5" spans="1:7" s="28" customFormat="1" ht="15" customHeight="1" x14ac:dyDescent="0.2">
      <c r="A5" s="33"/>
      <c r="B5" s="41"/>
      <c r="C5" s="44" t="s">
        <v>71</v>
      </c>
      <c r="D5" s="72">
        <v>0</v>
      </c>
      <c r="E5" s="73">
        <v>0</v>
      </c>
      <c r="F5" s="73">
        <v>0</v>
      </c>
      <c r="G5" s="74">
        <f>+D5+E5-F5</f>
        <v>0</v>
      </c>
    </row>
    <row r="6" spans="1:7" s="28" customFormat="1" ht="15" customHeight="1" x14ac:dyDescent="0.2">
      <c r="A6" s="41"/>
      <c r="B6" s="94" t="s">
        <v>196</v>
      </c>
      <c r="C6" s="77"/>
      <c r="D6" s="57">
        <f>+D4+D5</f>
        <v>342094.12</v>
      </c>
      <c r="E6" s="57">
        <f>+E4+E5</f>
        <v>300512.78999999992</v>
      </c>
      <c r="F6" s="57">
        <f>+F4+F5</f>
        <v>453270.01</v>
      </c>
      <c r="G6" s="57">
        <f>+G4+G5</f>
        <v>189336.89999999991</v>
      </c>
    </row>
    <row r="7" spans="1:7" ht="15" customHeight="1" thickBot="1" x14ac:dyDescent="0.2">
      <c r="A7" s="58" t="s">
        <v>197</v>
      </c>
      <c r="B7" s="58"/>
      <c r="C7" s="59"/>
      <c r="D7" s="61">
        <f>+D6</f>
        <v>342094.12</v>
      </c>
      <c r="E7" s="61">
        <f>+E6</f>
        <v>300512.78999999992</v>
      </c>
      <c r="F7" s="61">
        <f>+F6</f>
        <v>453270.01</v>
      </c>
      <c r="G7" s="61">
        <f>+G6</f>
        <v>189336.89999999991</v>
      </c>
    </row>
    <row r="11" spans="1:7" ht="15" customHeight="1" x14ac:dyDescent="0.15">
      <c r="D11" s="81"/>
    </row>
  </sheetData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4">
    <pageSetUpPr fitToPage="1"/>
  </sheetPr>
  <dimension ref="A1:J27"/>
  <sheetViews>
    <sheetView showGridLines="0" zoomScaleNormal="100" workbookViewId="0">
      <pane xSplit="1" ySplit="3" topLeftCell="B4" activePane="bottomRight" state="frozen"/>
      <selection activeCell="B18" sqref="B18"/>
      <selection pane="topRight" activeCell="B18" sqref="B18"/>
      <selection pane="bottomLeft" activeCell="B18" sqref="B18"/>
      <selection pane="bottomRight" activeCell="A4" sqref="A4"/>
    </sheetView>
  </sheetViews>
  <sheetFormatPr defaultColWidth="23.33203125" defaultRowHeight="15" customHeight="1" x14ac:dyDescent="0.15"/>
  <cols>
    <col min="1" max="1" width="20.33203125" style="27" customWidth="1"/>
    <col min="2" max="2" width="18.33203125" style="27" customWidth="1"/>
    <col min="3" max="5" width="7.33203125" style="27" customWidth="1"/>
    <col min="6" max="6" width="34.83203125" style="27" customWidth="1"/>
    <col min="7" max="9" width="14.33203125" style="27" customWidth="1"/>
    <col min="10" max="16384" width="23.33203125" style="27"/>
  </cols>
  <sheetData>
    <row r="1" spans="1:10" ht="15" customHeight="1" x14ac:dyDescent="0.15">
      <c r="A1" s="26" t="s">
        <v>202</v>
      </c>
      <c r="B1" s="26"/>
      <c r="C1" s="26"/>
      <c r="D1" s="26"/>
      <c r="E1" s="26"/>
      <c r="F1" s="26"/>
      <c r="G1" s="26"/>
      <c r="H1" s="26"/>
      <c r="I1" s="26"/>
    </row>
    <row r="2" spans="1:10" ht="15" customHeight="1" thickBot="1" x14ac:dyDescent="0.2">
      <c r="B2" s="28"/>
      <c r="C2" s="28"/>
      <c r="D2" s="28"/>
      <c r="E2" s="28"/>
      <c r="F2" s="28"/>
      <c r="I2" s="29" t="s">
        <v>2</v>
      </c>
    </row>
    <row r="3" spans="1:10" ht="31.5" customHeight="1" thickBot="1" x14ac:dyDescent="0.2">
      <c r="A3" s="30" t="s">
        <v>3</v>
      </c>
      <c r="B3" s="30" t="s">
        <v>4</v>
      </c>
      <c r="C3" s="30" t="s">
        <v>5</v>
      </c>
      <c r="D3" s="31" t="s">
        <v>6</v>
      </c>
      <c r="E3" s="30" t="s">
        <v>7</v>
      </c>
      <c r="F3" s="30" t="s">
        <v>8</v>
      </c>
      <c r="G3" s="31" t="s">
        <v>9</v>
      </c>
      <c r="H3" s="31" t="s">
        <v>10</v>
      </c>
      <c r="I3" s="31" t="s">
        <v>11</v>
      </c>
    </row>
    <row r="4" spans="1:10" s="28" customFormat="1" ht="15" customHeight="1" x14ac:dyDescent="0.15">
      <c r="A4" s="33" t="s">
        <v>307</v>
      </c>
      <c r="B4" s="27" t="s">
        <v>203</v>
      </c>
      <c r="C4" s="34" t="s">
        <v>13</v>
      </c>
      <c r="D4" s="35" t="s">
        <v>14</v>
      </c>
      <c r="E4" s="35" t="s">
        <v>14</v>
      </c>
      <c r="F4" s="36" t="s">
        <v>15</v>
      </c>
      <c r="G4" s="37">
        <v>0</v>
      </c>
      <c r="H4" s="38">
        <v>0</v>
      </c>
      <c r="I4" s="38">
        <v>0</v>
      </c>
      <c r="J4" s="39"/>
    </row>
    <row r="5" spans="1:10" s="28" customFormat="1" ht="15" customHeight="1" x14ac:dyDescent="0.2">
      <c r="A5" s="40"/>
      <c r="B5" s="41"/>
      <c r="C5" s="42" t="s">
        <v>16</v>
      </c>
      <c r="D5" s="43" t="s">
        <v>14</v>
      </c>
      <c r="E5" s="43" t="s">
        <v>14</v>
      </c>
      <c r="F5" s="44" t="s">
        <v>17</v>
      </c>
      <c r="G5" s="45">
        <v>0</v>
      </c>
      <c r="H5" s="46">
        <v>0</v>
      </c>
      <c r="I5" s="46">
        <v>0</v>
      </c>
    </row>
    <row r="6" spans="1:10" s="28" customFormat="1" ht="15" customHeight="1" x14ac:dyDescent="0.2">
      <c r="A6" s="40"/>
      <c r="B6" s="41"/>
      <c r="C6" s="47" t="s">
        <v>18</v>
      </c>
      <c r="D6" s="43" t="s">
        <v>14</v>
      </c>
      <c r="E6" s="43" t="s">
        <v>14</v>
      </c>
      <c r="F6" s="44" t="s">
        <v>19</v>
      </c>
      <c r="G6" s="45">
        <v>0</v>
      </c>
      <c r="H6" s="46">
        <v>0</v>
      </c>
      <c r="I6" s="46">
        <v>0</v>
      </c>
      <c r="J6" s="39"/>
    </row>
    <row r="7" spans="1:10" s="28" customFormat="1" ht="15" customHeight="1" x14ac:dyDescent="0.2">
      <c r="A7" s="40"/>
      <c r="B7" s="41"/>
      <c r="C7" s="47" t="s">
        <v>20</v>
      </c>
      <c r="D7" s="43" t="s">
        <v>14</v>
      </c>
      <c r="E7" s="43" t="s">
        <v>14</v>
      </c>
      <c r="F7" s="44" t="s">
        <v>21</v>
      </c>
      <c r="G7" s="45">
        <v>602000</v>
      </c>
      <c r="H7" s="46">
        <v>598000</v>
      </c>
      <c r="I7" s="46">
        <v>679861.33000000007</v>
      </c>
      <c r="J7" s="39"/>
    </row>
    <row r="8" spans="1:10" s="28" customFormat="1" ht="15" customHeight="1" x14ac:dyDescent="0.2">
      <c r="A8" s="41"/>
      <c r="B8" s="41"/>
      <c r="C8" s="47" t="s">
        <v>22</v>
      </c>
      <c r="D8" s="43" t="s">
        <v>14</v>
      </c>
      <c r="E8" s="43" t="s">
        <v>14</v>
      </c>
      <c r="F8" s="44" t="s">
        <v>23</v>
      </c>
      <c r="G8" s="45">
        <v>0</v>
      </c>
      <c r="H8" s="46">
        <v>0</v>
      </c>
      <c r="I8" s="46">
        <v>0</v>
      </c>
      <c r="J8" s="39"/>
    </row>
    <row r="9" spans="1:10" s="28" customFormat="1" ht="15" customHeight="1" x14ac:dyDescent="0.2">
      <c r="A9" s="41"/>
      <c r="B9" s="41"/>
      <c r="C9" s="47" t="s">
        <v>24</v>
      </c>
      <c r="D9" s="43" t="s">
        <v>14</v>
      </c>
      <c r="E9" s="43" t="s">
        <v>14</v>
      </c>
      <c r="F9" s="44" t="s">
        <v>25</v>
      </c>
      <c r="G9" s="45">
        <v>0</v>
      </c>
      <c r="H9" s="46">
        <v>0</v>
      </c>
      <c r="I9" s="46">
        <v>0</v>
      </c>
      <c r="J9" s="39"/>
    </row>
    <row r="10" spans="1:10" s="28" customFormat="1" ht="15" customHeight="1" x14ac:dyDescent="0.2">
      <c r="A10" s="41"/>
      <c r="B10" s="41"/>
      <c r="C10" s="47"/>
      <c r="D10" s="43"/>
      <c r="E10" s="43"/>
      <c r="F10" s="48" t="s">
        <v>26</v>
      </c>
      <c r="G10" s="45">
        <v>0</v>
      </c>
      <c r="H10" s="46">
        <v>0</v>
      </c>
      <c r="I10" s="46">
        <v>0</v>
      </c>
      <c r="J10" s="39"/>
    </row>
    <row r="11" spans="1:10" s="28" customFormat="1" ht="15" customHeight="1" x14ac:dyDescent="0.2">
      <c r="A11" s="41"/>
      <c r="B11" s="41"/>
      <c r="C11" s="47"/>
      <c r="D11" s="43"/>
      <c r="E11" s="43"/>
      <c r="F11" s="49" t="s">
        <v>27</v>
      </c>
      <c r="G11" s="45">
        <v>0</v>
      </c>
      <c r="H11" s="46">
        <v>0</v>
      </c>
      <c r="I11" s="46">
        <v>0</v>
      </c>
      <c r="J11" s="39"/>
    </row>
    <row r="12" spans="1:10" s="28" customFormat="1" ht="15" customHeight="1" x14ac:dyDescent="0.2">
      <c r="A12" s="41"/>
      <c r="B12" s="41"/>
      <c r="C12" s="47" t="s">
        <v>28</v>
      </c>
      <c r="D12" s="43" t="s">
        <v>14</v>
      </c>
      <c r="E12" s="43" t="s">
        <v>14</v>
      </c>
      <c r="F12" s="44" t="s">
        <v>29</v>
      </c>
      <c r="G12" s="45">
        <v>3000</v>
      </c>
      <c r="H12" s="46">
        <v>3000</v>
      </c>
      <c r="I12" s="46">
        <v>0</v>
      </c>
      <c r="J12" s="39"/>
    </row>
    <row r="13" spans="1:10" s="28" customFormat="1" ht="15" customHeight="1" x14ac:dyDescent="0.2">
      <c r="A13" s="41"/>
      <c r="B13" s="41"/>
      <c r="C13" s="47" t="s">
        <v>30</v>
      </c>
      <c r="D13" s="43" t="s">
        <v>14</v>
      </c>
      <c r="E13" s="43" t="s">
        <v>14</v>
      </c>
      <c r="F13" s="44" t="s">
        <v>31</v>
      </c>
      <c r="G13" s="45">
        <v>0</v>
      </c>
      <c r="H13" s="46">
        <v>0</v>
      </c>
      <c r="I13" s="46">
        <v>0</v>
      </c>
      <c r="J13" s="50"/>
    </row>
    <row r="14" spans="1:10" s="28" customFormat="1" ht="15" customHeight="1" x14ac:dyDescent="0.2">
      <c r="A14" s="41"/>
      <c r="B14" s="41"/>
      <c r="C14" s="47" t="s">
        <v>32</v>
      </c>
      <c r="D14" s="43" t="s">
        <v>14</v>
      </c>
      <c r="E14" s="43" t="s">
        <v>14</v>
      </c>
      <c r="F14" s="44" t="s">
        <v>33</v>
      </c>
      <c r="G14" s="45">
        <v>0</v>
      </c>
      <c r="H14" s="46">
        <v>0</v>
      </c>
      <c r="I14" s="46">
        <v>0</v>
      </c>
      <c r="J14" s="50"/>
    </row>
    <row r="15" spans="1:10" s="28" customFormat="1" ht="15" customHeight="1" x14ac:dyDescent="0.2">
      <c r="A15" s="41"/>
      <c r="B15" s="41"/>
      <c r="C15" s="47" t="s">
        <v>34</v>
      </c>
      <c r="D15" s="43" t="s">
        <v>14</v>
      </c>
      <c r="E15" s="43" t="s">
        <v>14</v>
      </c>
      <c r="F15" s="44" t="s">
        <v>35</v>
      </c>
      <c r="G15" s="45">
        <v>0</v>
      </c>
      <c r="H15" s="46">
        <v>4000</v>
      </c>
      <c r="I15" s="46">
        <v>3811.4</v>
      </c>
      <c r="J15" s="50"/>
    </row>
    <row r="16" spans="1:10" s="28" customFormat="1" ht="15" customHeight="1" x14ac:dyDescent="0.2">
      <c r="A16" s="41"/>
      <c r="B16" s="41"/>
      <c r="C16" s="47"/>
      <c r="D16" s="43"/>
      <c r="E16" s="43"/>
      <c r="F16" s="48" t="s">
        <v>26</v>
      </c>
      <c r="G16" s="45">
        <v>0</v>
      </c>
      <c r="H16" s="46">
        <v>0</v>
      </c>
      <c r="I16" s="46">
        <v>0</v>
      </c>
      <c r="J16" s="50"/>
    </row>
    <row r="17" spans="1:10" s="28" customFormat="1" ht="15" customHeight="1" x14ac:dyDescent="0.2">
      <c r="A17" s="41"/>
      <c r="B17" s="41"/>
      <c r="C17" s="47"/>
      <c r="D17" s="43"/>
      <c r="E17" s="43"/>
      <c r="F17" s="49" t="s">
        <v>27</v>
      </c>
      <c r="G17" s="45">
        <v>0</v>
      </c>
      <c r="H17" s="46">
        <v>4000</v>
      </c>
      <c r="I17" s="46">
        <v>3811.4</v>
      </c>
      <c r="J17" s="50"/>
    </row>
    <row r="18" spans="1:10" s="28" customFormat="1" ht="15" customHeight="1" x14ac:dyDescent="0.2">
      <c r="A18" s="41"/>
      <c r="B18" s="41"/>
      <c r="C18" s="47" t="s">
        <v>36</v>
      </c>
      <c r="D18" s="43" t="s">
        <v>14</v>
      </c>
      <c r="E18" s="43" t="s">
        <v>14</v>
      </c>
      <c r="F18" s="44" t="s">
        <v>37</v>
      </c>
      <c r="G18" s="45">
        <v>0</v>
      </c>
      <c r="H18" s="46">
        <v>0</v>
      </c>
      <c r="I18" s="46">
        <v>0</v>
      </c>
      <c r="J18" s="50"/>
    </row>
    <row r="19" spans="1:10" s="28" customFormat="1" ht="15" customHeight="1" x14ac:dyDescent="0.2">
      <c r="A19" s="41"/>
      <c r="B19" s="41"/>
      <c r="C19" s="47" t="s">
        <v>38</v>
      </c>
      <c r="D19" s="43" t="s">
        <v>14</v>
      </c>
      <c r="E19" s="43" t="s">
        <v>14</v>
      </c>
      <c r="F19" s="44" t="s">
        <v>39</v>
      </c>
      <c r="G19" s="45">
        <v>0</v>
      </c>
      <c r="H19" s="46">
        <v>0</v>
      </c>
      <c r="I19" s="46">
        <v>0</v>
      </c>
      <c r="J19" s="50"/>
    </row>
    <row r="20" spans="1:10" s="28" customFormat="1" ht="15" customHeight="1" x14ac:dyDescent="0.2">
      <c r="A20" s="41"/>
      <c r="B20" s="41"/>
      <c r="C20" s="47" t="s">
        <v>40</v>
      </c>
      <c r="D20" s="43" t="s">
        <v>14</v>
      </c>
      <c r="E20" s="43" t="s">
        <v>14</v>
      </c>
      <c r="F20" s="44" t="s">
        <v>41</v>
      </c>
      <c r="G20" s="45">
        <v>0</v>
      </c>
      <c r="H20" s="46">
        <v>0</v>
      </c>
      <c r="I20" s="46">
        <v>0</v>
      </c>
      <c r="J20" s="50"/>
    </row>
    <row r="21" spans="1:10" s="28" customFormat="1" ht="15" customHeight="1" x14ac:dyDescent="0.2">
      <c r="A21" s="41"/>
      <c r="B21" s="41"/>
      <c r="C21" s="47" t="s">
        <v>42</v>
      </c>
      <c r="D21" s="43" t="s">
        <v>14</v>
      </c>
      <c r="E21" s="43" t="s">
        <v>14</v>
      </c>
      <c r="F21" s="44" t="s">
        <v>43</v>
      </c>
      <c r="G21" s="45">
        <v>0</v>
      </c>
      <c r="H21" s="46">
        <v>0</v>
      </c>
      <c r="I21" s="46">
        <v>0</v>
      </c>
      <c r="J21" s="39"/>
    </row>
    <row r="22" spans="1:10" s="28" customFormat="1" ht="15" customHeight="1" x14ac:dyDescent="0.2">
      <c r="A22" s="41"/>
      <c r="B22" s="41"/>
      <c r="C22" s="47" t="s">
        <v>44</v>
      </c>
      <c r="D22" s="43" t="s">
        <v>14</v>
      </c>
      <c r="E22" s="43" t="s">
        <v>14</v>
      </c>
      <c r="F22" s="44" t="s">
        <v>45</v>
      </c>
      <c r="G22" s="45">
        <v>0</v>
      </c>
      <c r="H22" s="46">
        <v>0</v>
      </c>
      <c r="I22" s="46">
        <v>0</v>
      </c>
      <c r="J22" s="39"/>
    </row>
    <row r="23" spans="1:10" s="28" customFormat="1" ht="15" customHeight="1" x14ac:dyDescent="0.2">
      <c r="A23" s="41"/>
      <c r="B23" s="41"/>
      <c r="C23" s="51" t="s">
        <v>46</v>
      </c>
      <c r="D23" s="52" t="s">
        <v>14</v>
      </c>
      <c r="E23" s="52" t="s">
        <v>14</v>
      </c>
      <c r="F23" s="53" t="s">
        <v>47</v>
      </c>
      <c r="G23" s="54">
        <v>0</v>
      </c>
      <c r="H23" s="55">
        <v>1242897</v>
      </c>
      <c r="I23" s="55">
        <v>1242897.04</v>
      </c>
      <c r="J23" s="39"/>
    </row>
    <row r="24" spans="1:10" s="28" customFormat="1" ht="15" customHeight="1" x14ac:dyDescent="0.2">
      <c r="A24" s="41"/>
      <c r="B24" s="148" t="s">
        <v>204</v>
      </c>
      <c r="C24" s="149"/>
      <c r="D24" s="149"/>
      <c r="E24" s="149"/>
      <c r="F24" s="150"/>
      <c r="G24" s="56">
        <f>+SUM(G4:G23)-G16-G17-G10-G11</f>
        <v>605000</v>
      </c>
      <c r="H24" s="56">
        <f>+SUM(H4:H23)-H16-H17-H10-H11</f>
        <v>1847897</v>
      </c>
      <c r="I24" s="57">
        <f>+SUM(I4:I23)-I16-I17-I10-I11</f>
        <v>1926569.7700000003</v>
      </c>
      <c r="J24" s="39"/>
    </row>
    <row r="25" spans="1:10" ht="15" customHeight="1" thickBot="1" x14ac:dyDescent="0.2">
      <c r="A25" s="58" t="s">
        <v>205</v>
      </c>
      <c r="B25" s="58"/>
      <c r="C25" s="59"/>
      <c r="D25" s="59"/>
      <c r="E25" s="59"/>
      <c r="F25" s="59"/>
      <c r="G25" s="60">
        <f>+G24</f>
        <v>605000</v>
      </c>
      <c r="H25" s="60">
        <f>+H24</f>
        <v>1847897</v>
      </c>
      <c r="I25" s="61">
        <f>+I24</f>
        <v>1926569.7700000003</v>
      </c>
    </row>
    <row r="27" spans="1:10" ht="15" customHeight="1" x14ac:dyDescent="0.15">
      <c r="H27" s="62"/>
    </row>
  </sheetData>
  <mergeCells count="1">
    <mergeCell ref="B24:F24"/>
  </mergeCells>
  <printOptions horizontalCentered="1"/>
  <pageMargins left="0.70866141732283472" right="0.70866141732283472" top="0.59055118110236227" bottom="0.55118110236220474" header="0.31496062992125984" footer="0.31496062992125984"/>
  <pageSetup scale="63" fitToHeight="37" orientation="landscape" horizontalDpi="4294967295" verticalDpi="4294967295" r:id="rId1"/>
  <rowBreaks count="1" manualBreakCount="1">
    <brk id="2" max="16383" man="1"/>
  </rowBreaks>
  <ignoredErrors>
    <ignoredError sqref="C4:E23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5">
    <pageSetUpPr fitToPage="1"/>
  </sheetPr>
  <dimension ref="A1:K17"/>
  <sheetViews>
    <sheetView showGridLines="0" zoomScaleNormal="100" workbookViewId="0">
      <pane xSplit="1" ySplit="3" topLeftCell="B4" activePane="bottomRight" state="frozen"/>
      <selection activeCell="B18" sqref="B18"/>
      <selection pane="topRight" activeCell="B18" sqref="B18"/>
      <selection pane="bottomLeft" activeCell="B18" sqref="B18"/>
      <selection pane="bottomRight" activeCell="A4" sqref="A4"/>
    </sheetView>
  </sheetViews>
  <sheetFormatPr defaultColWidth="23.33203125" defaultRowHeight="15" customHeight="1" x14ac:dyDescent="0.15"/>
  <cols>
    <col min="1" max="1" width="20.33203125" style="27" customWidth="1"/>
    <col min="2" max="2" width="18.33203125" style="27" customWidth="1"/>
    <col min="3" max="6" width="7.33203125" style="27" customWidth="1"/>
    <col min="7" max="7" width="34.83203125" style="27" customWidth="1"/>
    <col min="8" max="10" width="14.33203125" style="27" customWidth="1"/>
    <col min="11" max="16384" width="23.33203125" style="27"/>
  </cols>
  <sheetData>
    <row r="1" spans="1:11" ht="15" customHeight="1" x14ac:dyDescent="0.15">
      <c r="A1" s="26" t="s">
        <v>206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ht="15" customHeight="1" thickBot="1" x14ac:dyDescent="0.2">
      <c r="B2" s="28"/>
      <c r="C2" s="28"/>
      <c r="D2" s="28"/>
      <c r="E2" s="28"/>
      <c r="F2" s="28"/>
      <c r="G2" s="28"/>
      <c r="J2" s="29" t="s">
        <v>2</v>
      </c>
    </row>
    <row r="3" spans="1:11" ht="31.5" customHeight="1" thickBot="1" x14ac:dyDescent="0.2">
      <c r="A3" s="30" t="s">
        <v>3</v>
      </c>
      <c r="B3" s="30" t="s">
        <v>4</v>
      </c>
      <c r="C3" s="30" t="s">
        <v>51</v>
      </c>
      <c r="D3" s="31" t="s">
        <v>52</v>
      </c>
      <c r="E3" s="30" t="s">
        <v>53</v>
      </c>
      <c r="F3" s="30" t="s">
        <v>54</v>
      </c>
      <c r="G3" s="30" t="s">
        <v>8</v>
      </c>
      <c r="H3" s="31" t="s">
        <v>55</v>
      </c>
      <c r="I3" s="31" t="s">
        <v>56</v>
      </c>
      <c r="J3" s="31" t="s">
        <v>57</v>
      </c>
    </row>
    <row r="4" spans="1:11" s="28" customFormat="1" ht="15" customHeight="1" x14ac:dyDescent="0.15">
      <c r="A4" s="33" t="s">
        <v>307</v>
      </c>
      <c r="B4" s="27" t="s">
        <v>203</v>
      </c>
      <c r="C4" s="34" t="s">
        <v>13</v>
      </c>
      <c r="D4" s="35" t="s">
        <v>14</v>
      </c>
      <c r="E4" s="35" t="s">
        <v>14</v>
      </c>
      <c r="F4" s="35" t="s">
        <v>14</v>
      </c>
      <c r="G4" s="36" t="s">
        <v>58</v>
      </c>
      <c r="H4" s="37">
        <v>293805</v>
      </c>
      <c r="I4" s="38">
        <v>344405</v>
      </c>
      <c r="J4" s="38">
        <v>268518.37000000005</v>
      </c>
      <c r="K4" s="39"/>
    </row>
    <row r="5" spans="1:11" s="28" customFormat="1" ht="15" customHeight="1" x14ac:dyDescent="0.2">
      <c r="A5" s="33"/>
      <c r="B5" s="41"/>
      <c r="C5" s="42" t="s">
        <v>16</v>
      </c>
      <c r="D5" s="43" t="s">
        <v>14</v>
      </c>
      <c r="E5" s="43" t="s">
        <v>14</v>
      </c>
      <c r="F5" s="43" t="s">
        <v>14</v>
      </c>
      <c r="G5" s="44" t="s">
        <v>59</v>
      </c>
      <c r="H5" s="45">
        <v>117095</v>
      </c>
      <c r="I5" s="46">
        <v>720492</v>
      </c>
      <c r="J5" s="46">
        <v>280112.83000000007</v>
      </c>
    </row>
    <row r="6" spans="1:11" s="28" customFormat="1" ht="15" customHeight="1" x14ac:dyDescent="0.2">
      <c r="A6" s="33"/>
      <c r="B6" s="41"/>
      <c r="C6" s="47" t="s">
        <v>18</v>
      </c>
      <c r="D6" s="43" t="s">
        <v>14</v>
      </c>
      <c r="E6" s="43" t="s">
        <v>14</v>
      </c>
      <c r="F6" s="43" t="s">
        <v>14</v>
      </c>
      <c r="G6" s="44" t="s">
        <v>60</v>
      </c>
      <c r="H6" s="45">
        <v>0</v>
      </c>
      <c r="I6" s="46">
        <v>0</v>
      </c>
      <c r="J6" s="46">
        <v>0</v>
      </c>
      <c r="K6" s="39"/>
    </row>
    <row r="7" spans="1:11" s="28" customFormat="1" ht="15" customHeight="1" x14ac:dyDescent="0.2">
      <c r="A7" s="33"/>
      <c r="B7" s="41"/>
      <c r="C7" s="47" t="s">
        <v>20</v>
      </c>
      <c r="D7" s="43" t="s">
        <v>14</v>
      </c>
      <c r="E7" s="43" t="s">
        <v>14</v>
      </c>
      <c r="F7" s="43" t="s">
        <v>14</v>
      </c>
      <c r="G7" s="44" t="s">
        <v>25</v>
      </c>
      <c r="H7" s="45">
        <v>0</v>
      </c>
      <c r="I7" s="46">
        <v>500000</v>
      </c>
      <c r="J7" s="46">
        <v>500000</v>
      </c>
      <c r="K7" s="39"/>
    </row>
    <row r="8" spans="1:11" s="28" customFormat="1" ht="15" customHeight="1" x14ac:dyDescent="0.2">
      <c r="A8" s="41"/>
      <c r="B8" s="41"/>
      <c r="C8" s="47" t="s">
        <v>22</v>
      </c>
      <c r="D8" s="43" t="s">
        <v>14</v>
      </c>
      <c r="E8" s="43" t="s">
        <v>14</v>
      </c>
      <c r="F8" s="43" t="s">
        <v>14</v>
      </c>
      <c r="G8" s="44" t="s">
        <v>61</v>
      </c>
      <c r="H8" s="45">
        <v>0</v>
      </c>
      <c r="I8" s="46">
        <v>0</v>
      </c>
      <c r="J8" s="46">
        <v>0</v>
      </c>
      <c r="K8" s="39"/>
    </row>
    <row r="9" spans="1:11" s="28" customFormat="1" ht="15" customHeight="1" x14ac:dyDescent="0.2">
      <c r="A9" s="41"/>
      <c r="B9" s="41"/>
      <c r="C9" s="47" t="s">
        <v>24</v>
      </c>
      <c r="D9" s="43" t="s">
        <v>14</v>
      </c>
      <c r="E9" s="43" t="s">
        <v>14</v>
      </c>
      <c r="F9" s="43" t="s">
        <v>14</v>
      </c>
      <c r="G9" s="44" t="s">
        <v>62</v>
      </c>
      <c r="H9" s="45">
        <v>1000</v>
      </c>
      <c r="I9" s="46">
        <v>7000</v>
      </c>
      <c r="J9" s="46">
        <v>4185.3999999999996</v>
      </c>
      <c r="K9" s="39"/>
    </row>
    <row r="10" spans="1:11" s="28" customFormat="1" ht="15" customHeight="1" x14ac:dyDescent="0.2">
      <c r="A10" s="41"/>
      <c r="B10" s="41"/>
      <c r="C10" s="47" t="s">
        <v>28</v>
      </c>
      <c r="D10" s="43" t="s">
        <v>14</v>
      </c>
      <c r="E10" s="43" t="s">
        <v>14</v>
      </c>
      <c r="F10" s="43" t="s">
        <v>14</v>
      </c>
      <c r="G10" s="44" t="s">
        <v>63</v>
      </c>
      <c r="H10" s="45">
        <v>3100</v>
      </c>
      <c r="I10" s="46">
        <v>76000</v>
      </c>
      <c r="J10" s="46">
        <v>13522.480000000001</v>
      </c>
      <c r="K10" s="39"/>
    </row>
    <row r="11" spans="1:11" s="28" customFormat="1" ht="15" customHeight="1" x14ac:dyDescent="0.2">
      <c r="A11" s="41"/>
      <c r="B11" s="41"/>
      <c r="C11" s="47" t="s">
        <v>30</v>
      </c>
      <c r="D11" s="43" t="s">
        <v>14</v>
      </c>
      <c r="E11" s="43" t="s">
        <v>14</v>
      </c>
      <c r="F11" s="43" t="s">
        <v>14</v>
      </c>
      <c r="G11" s="44" t="s">
        <v>35</v>
      </c>
      <c r="H11" s="45">
        <v>190000</v>
      </c>
      <c r="I11" s="46">
        <v>200000</v>
      </c>
      <c r="J11" s="46">
        <v>70092.850000000006</v>
      </c>
      <c r="K11" s="50"/>
    </row>
    <row r="12" spans="1:11" s="28" customFormat="1" ht="15" customHeight="1" x14ac:dyDescent="0.2">
      <c r="A12" s="41"/>
      <c r="B12" s="41"/>
      <c r="C12" s="47" t="s">
        <v>32</v>
      </c>
      <c r="D12" s="43" t="s">
        <v>14</v>
      </c>
      <c r="E12" s="43" t="s">
        <v>14</v>
      </c>
      <c r="F12" s="43" t="s">
        <v>14</v>
      </c>
      <c r="G12" s="44" t="s">
        <v>37</v>
      </c>
      <c r="H12" s="45">
        <v>0</v>
      </c>
      <c r="I12" s="46">
        <v>0</v>
      </c>
      <c r="J12" s="46">
        <v>0</v>
      </c>
      <c r="K12" s="39"/>
    </row>
    <row r="13" spans="1:11" s="28" customFormat="1" ht="15" customHeight="1" x14ac:dyDescent="0.2">
      <c r="A13" s="41"/>
      <c r="B13" s="41"/>
      <c r="C13" s="47" t="s">
        <v>34</v>
      </c>
      <c r="D13" s="43" t="s">
        <v>14</v>
      </c>
      <c r="E13" s="43" t="s">
        <v>14</v>
      </c>
      <c r="F13" s="43" t="s">
        <v>14</v>
      </c>
      <c r="G13" s="44" t="s">
        <v>39</v>
      </c>
      <c r="H13" s="45">
        <v>0</v>
      </c>
      <c r="I13" s="46">
        <v>0</v>
      </c>
      <c r="J13" s="46">
        <v>0</v>
      </c>
      <c r="K13" s="39"/>
    </row>
    <row r="14" spans="1:11" s="28" customFormat="1" ht="15" customHeight="1" x14ac:dyDescent="0.2">
      <c r="A14" s="41"/>
      <c r="B14" s="41"/>
      <c r="C14" s="51" t="s">
        <v>36</v>
      </c>
      <c r="D14" s="52" t="s">
        <v>14</v>
      </c>
      <c r="E14" s="52" t="s">
        <v>14</v>
      </c>
      <c r="F14" s="52" t="s">
        <v>14</v>
      </c>
      <c r="G14" s="53" t="s">
        <v>64</v>
      </c>
      <c r="H14" s="54">
        <v>0</v>
      </c>
      <c r="I14" s="55">
        <v>0</v>
      </c>
      <c r="J14" s="55">
        <v>0</v>
      </c>
      <c r="K14" s="39"/>
    </row>
    <row r="15" spans="1:11" s="28" customFormat="1" ht="15" customHeight="1" x14ac:dyDescent="0.2">
      <c r="A15" s="41"/>
      <c r="B15" s="148" t="s">
        <v>204</v>
      </c>
      <c r="C15" s="149"/>
      <c r="D15" s="149"/>
      <c r="E15" s="149"/>
      <c r="F15" s="149"/>
      <c r="G15" s="150"/>
      <c r="H15" s="56">
        <f>+SUM(H4:H14)</f>
        <v>605000</v>
      </c>
      <c r="I15" s="56">
        <f>+SUM(I4:I14)</f>
        <v>1847897</v>
      </c>
      <c r="J15" s="57">
        <f>+SUM(J4:J14)</f>
        <v>1136431.9300000002</v>
      </c>
      <c r="K15" s="39"/>
    </row>
    <row r="16" spans="1:11" ht="15" customHeight="1" thickBot="1" x14ac:dyDescent="0.2">
      <c r="A16" s="58" t="s">
        <v>205</v>
      </c>
      <c r="B16" s="58"/>
      <c r="C16" s="59"/>
      <c r="D16" s="59"/>
      <c r="E16" s="59"/>
      <c r="F16" s="59"/>
      <c r="G16" s="59"/>
      <c r="H16" s="60">
        <f>+H15</f>
        <v>605000</v>
      </c>
      <c r="I16" s="60">
        <f>+I15</f>
        <v>1847897</v>
      </c>
      <c r="J16" s="61">
        <f>+J15</f>
        <v>1136431.9300000002</v>
      </c>
    </row>
    <row r="17" spans="9:9" ht="15" customHeight="1" x14ac:dyDescent="0.15">
      <c r="I17" s="62"/>
    </row>
  </sheetData>
  <mergeCells count="1">
    <mergeCell ref="B15:G15"/>
  </mergeCells>
  <printOptions horizontalCentered="1"/>
  <pageMargins left="0.70866141732283472" right="0.70866141732283472" top="0.59055118110236227" bottom="0.55118110236220474" header="0.31496062992125984" footer="0.31496062992125984"/>
  <pageSetup scale="63" fitToHeight="37" orientation="landscape" horizontalDpi="4294967295" verticalDpi="4294967295" r:id="rId1"/>
  <rowBreaks count="1" manualBreakCount="1">
    <brk id="2" max="16383" man="1"/>
  </rowBreaks>
  <ignoredErrors>
    <ignoredError sqref="C4:F1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lha19">
    <pageSetUpPr fitToPage="1"/>
  </sheetPr>
  <dimension ref="A1:I11"/>
  <sheetViews>
    <sheetView showGridLines="0" zoomScaleNormal="100" workbookViewId="0">
      <selection activeCell="A4" sqref="A4"/>
    </sheetView>
  </sheetViews>
  <sheetFormatPr defaultColWidth="23.33203125" defaultRowHeight="15" customHeight="1" x14ac:dyDescent="0.15"/>
  <cols>
    <col min="1" max="1" width="20.33203125" style="27" customWidth="1"/>
    <col min="2" max="2" width="18.33203125" style="27" customWidth="1"/>
    <col min="3" max="3" width="40.33203125" style="27" customWidth="1"/>
    <col min="4" max="7" width="14.33203125" style="27" customWidth="1"/>
    <col min="8" max="8" width="23.33203125" style="27"/>
    <col min="9" max="9" width="14.33203125" style="27" customWidth="1"/>
    <col min="10" max="16384" width="23.33203125" style="27"/>
  </cols>
  <sheetData>
    <row r="1" spans="1:9" ht="15" customHeight="1" x14ac:dyDescent="0.15">
      <c r="A1" s="26" t="s">
        <v>207</v>
      </c>
      <c r="B1" s="26"/>
      <c r="C1" s="26"/>
      <c r="D1" s="26"/>
      <c r="E1" s="26"/>
      <c r="F1" s="26"/>
      <c r="G1" s="26"/>
      <c r="I1" s="26"/>
    </row>
    <row r="2" spans="1:9" ht="15" customHeight="1" thickBot="1" x14ac:dyDescent="0.2">
      <c r="B2" s="28"/>
      <c r="C2" s="28"/>
      <c r="G2" s="29" t="s">
        <v>2</v>
      </c>
      <c r="I2" s="29" t="s">
        <v>2</v>
      </c>
    </row>
    <row r="3" spans="1:9" ht="31.5" customHeight="1" thickBot="1" x14ac:dyDescent="0.2">
      <c r="A3" s="30" t="s">
        <v>3</v>
      </c>
      <c r="B3" s="30" t="s">
        <v>4</v>
      </c>
      <c r="C3" s="30" t="s">
        <v>8</v>
      </c>
      <c r="D3" s="31" t="s">
        <v>66</v>
      </c>
      <c r="E3" s="31" t="s">
        <v>67</v>
      </c>
      <c r="F3" s="31" t="s">
        <v>68</v>
      </c>
      <c r="G3" s="31" t="s">
        <v>69</v>
      </c>
      <c r="I3" s="31" t="s">
        <v>69</v>
      </c>
    </row>
    <row r="4" spans="1:9" s="28" customFormat="1" ht="15" customHeight="1" x14ac:dyDescent="0.2">
      <c r="A4" s="33" t="s">
        <v>307</v>
      </c>
      <c r="B4" s="28" t="s">
        <v>203</v>
      </c>
      <c r="C4" s="68" t="s">
        <v>70</v>
      </c>
      <c r="D4" s="69">
        <v>1242897.04</v>
      </c>
      <c r="E4" s="70">
        <v>683672.73000000021</v>
      </c>
      <c r="F4" s="70">
        <v>1136431.9300000002</v>
      </c>
      <c r="G4" s="71">
        <f>+D4+E4-F4</f>
        <v>790137.84000000008</v>
      </c>
      <c r="I4" s="71">
        <v>1242897.04</v>
      </c>
    </row>
    <row r="5" spans="1:9" s="28" customFormat="1" ht="15" customHeight="1" x14ac:dyDescent="0.2">
      <c r="A5" s="33"/>
      <c r="B5" s="41"/>
      <c r="C5" s="44" t="s">
        <v>71</v>
      </c>
      <c r="D5" s="72">
        <v>3643.74</v>
      </c>
      <c r="E5" s="73">
        <v>57103.86</v>
      </c>
      <c r="F5" s="73">
        <v>57183.54</v>
      </c>
      <c r="G5" s="74">
        <f>+D5+E5-F5</f>
        <v>3564.0599999999977</v>
      </c>
      <c r="I5" s="74">
        <v>3643.7399999999907</v>
      </c>
    </row>
    <row r="6" spans="1:9" s="28" customFormat="1" ht="15" customHeight="1" x14ac:dyDescent="0.2">
      <c r="A6" s="41"/>
      <c r="B6" s="94" t="s">
        <v>204</v>
      </c>
      <c r="C6" s="77"/>
      <c r="D6" s="57">
        <f>+D4+D5</f>
        <v>1246540.78</v>
      </c>
      <c r="E6" s="57">
        <f>+E4+E5</f>
        <v>740776.5900000002</v>
      </c>
      <c r="F6" s="57">
        <f>+F4+F5</f>
        <v>1193615.4700000002</v>
      </c>
      <c r="G6" s="57">
        <f>+G4+G5</f>
        <v>793701.90000000014</v>
      </c>
      <c r="I6" s="57">
        <v>1246540.78</v>
      </c>
    </row>
    <row r="7" spans="1:9" ht="15" customHeight="1" thickBot="1" x14ac:dyDescent="0.2">
      <c r="A7" s="58" t="s">
        <v>205</v>
      </c>
      <c r="B7" s="58"/>
      <c r="C7" s="59"/>
      <c r="D7" s="61">
        <f>+D6</f>
        <v>1246540.78</v>
      </c>
      <c r="E7" s="61">
        <f>+E6</f>
        <v>740776.5900000002</v>
      </c>
      <c r="F7" s="61">
        <f>+F6</f>
        <v>1193615.4700000002</v>
      </c>
      <c r="G7" s="61">
        <f>+G6</f>
        <v>793701.90000000014</v>
      </c>
      <c r="I7" s="61">
        <v>1246540.78</v>
      </c>
    </row>
    <row r="11" spans="1:9" ht="15" customHeight="1" x14ac:dyDescent="0.15">
      <c r="D11" s="81"/>
    </row>
  </sheetData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lha10">
    <pageSetUpPr fitToPage="1"/>
  </sheetPr>
  <dimension ref="A1:J27"/>
  <sheetViews>
    <sheetView showGridLines="0" zoomScaleNormal="100" zoomScaleSheetLayoutView="142" workbookViewId="0">
      <pane xSplit="1" ySplit="3" topLeftCell="B4" activePane="bottomRight" state="frozen"/>
      <selection activeCell="B18" sqref="B18"/>
      <selection pane="topRight" activeCell="B18" sqref="B18"/>
      <selection pane="bottomLeft" activeCell="B18" sqref="B18"/>
      <selection pane="bottomRight" activeCell="A4" sqref="A4"/>
    </sheetView>
  </sheetViews>
  <sheetFormatPr defaultColWidth="23.33203125" defaultRowHeight="15" customHeight="1" x14ac:dyDescent="0.15"/>
  <cols>
    <col min="1" max="1" width="20.33203125" style="27" customWidth="1"/>
    <col min="2" max="2" width="18.33203125" style="27" customWidth="1"/>
    <col min="3" max="5" width="7.33203125" style="27" customWidth="1"/>
    <col min="6" max="6" width="34.83203125" style="27" customWidth="1"/>
    <col min="7" max="9" width="14.33203125" style="27" customWidth="1"/>
    <col min="10" max="16384" width="23.33203125" style="27"/>
  </cols>
  <sheetData>
    <row r="1" spans="1:10" ht="15" customHeight="1" x14ac:dyDescent="0.15">
      <c r="A1" s="26" t="s">
        <v>288</v>
      </c>
      <c r="B1" s="26"/>
      <c r="C1" s="26"/>
      <c r="D1" s="26"/>
      <c r="E1" s="26"/>
      <c r="F1" s="26"/>
      <c r="G1" s="26"/>
      <c r="H1" s="26"/>
      <c r="I1" s="26"/>
    </row>
    <row r="2" spans="1:10" ht="15" customHeight="1" thickBot="1" x14ac:dyDescent="0.2">
      <c r="B2" s="28"/>
      <c r="C2" s="28"/>
      <c r="D2" s="28"/>
      <c r="E2" s="28"/>
      <c r="F2" s="28"/>
      <c r="I2" s="29" t="s">
        <v>2</v>
      </c>
    </row>
    <row r="3" spans="1:10" ht="31.5" customHeight="1" thickBot="1" x14ac:dyDescent="0.2">
      <c r="A3" s="30" t="s">
        <v>3</v>
      </c>
      <c r="B3" s="30" t="s">
        <v>4</v>
      </c>
      <c r="C3" s="30" t="s">
        <v>5</v>
      </c>
      <c r="D3" s="31" t="s">
        <v>6</v>
      </c>
      <c r="E3" s="30" t="s">
        <v>7</v>
      </c>
      <c r="F3" s="30" t="s">
        <v>8</v>
      </c>
      <c r="G3" s="31" t="s">
        <v>9</v>
      </c>
      <c r="H3" s="31" t="s">
        <v>10</v>
      </c>
      <c r="I3" s="31" t="s">
        <v>11</v>
      </c>
    </row>
    <row r="4" spans="1:10" s="28" customFormat="1" ht="15" customHeight="1" x14ac:dyDescent="0.15">
      <c r="A4" s="33" t="s">
        <v>308</v>
      </c>
      <c r="B4" s="27" t="s">
        <v>298</v>
      </c>
      <c r="C4" s="34" t="s">
        <v>13</v>
      </c>
      <c r="D4" s="35" t="s">
        <v>14</v>
      </c>
      <c r="E4" s="35" t="s">
        <v>14</v>
      </c>
      <c r="F4" s="36" t="s">
        <v>15</v>
      </c>
      <c r="G4" s="37">
        <v>0</v>
      </c>
      <c r="H4" s="38">
        <v>0</v>
      </c>
      <c r="I4" s="38">
        <v>0</v>
      </c>
      <c r="J4" s="39"/>
    </row>
    <row r="5" spans="1:10" s="28" customFormat="1" ht="15" customHeight="1" x14ac:dyDescent="0.2">
      <c r="A5" s="40"/>
      <c r="B5" s="41"/>
      <c r="C5" s="42" t="s">
        <v>16</v>
      </c>
      <c r="D5" s="43" t="s">
        <v>14</v>
      </c>
      <c r="E5" s="43" t="s">
        <v>14</v>
      </c>
      <c r="F5" s="44" t="s">
        <v>17</v>
      </c>
      <c r="G5" s="45">
        <v>0</v>
      </c>
      <c r="H5" s="46">
        <v>0</v>
      </c>
      <c r="I5" s="46">
        <v>0</v>
      </c>
    </row>
    <row r="6" spans="1:10" s="28" customFormat="1" ht="15" customHeight="1" x14ac:dyDescent="0.2">
      <c r="A6" s="40"/>
      <c r="B6" s="41"/>
      <c r="C6" s="47" t="s">
        <v>18</v>
      </c>
      <c r="D6" s="43" t="s">
        <v>14</v>
      </c>
      <c r="E6" s="43" t="s">
        <v>14</v>
      </c>
      <c r="F6" s="44" t="s">
        <v>19</v>
      </c>
      <c r="G6" s="45">
        <v>0</v>
      </c>
      <c r="H6" s="46">
        <v>0</v>
      </c>
      <c r="I6" s="46">
        <v>0</v>
      </c>
      <c r="J6" s="39"/>
    </row>
    <row r="7" spans="1:10" s="28" customFormat="1" ht="15" customHeight="1" x14ac:dyDescent="0.2">
      <c r="A7" s="40"/>
      <c r="B7" s="41"/>
      <c r="C7" s="47" t="s">
        <v>20</v>
      </c>
      <c r="D7" s="43" t="s">
        <v>14</v>
      </c>
      <c r="E7" s="43" t="s">
        <v>14</v>
      </c>
      <c r="F7" s="44" t="s">
        <v>21</v>
      </c>
      <c r="G7" s="45">
        <v>2873500</v>
      </c>
      <c r="H7" s="46">
        <v>2873500</v>
      </c>
      <c r="I7" s="46">
        <v>2931434.8</v>
      </c>
      <c r="J7" s="39"/>
    </row>
    <row r="8" spans="1:10" s="28" customFormat="1" ht="15" customHeight="1" x14ac:dyDescent="0.2">
      <c r="A8" s="41"/>
      <c r="B8" s="41"/>
      <c r="C8" s="47" t="s">
        <v>22</v>
      </c>
      <c r="D8" s="43" t="s">
        <v>14</v>
      </c>
      <c r="E8" s="43" t="s">
        <v>14</v>
      </c>
      <c r="F8" s="44" t="s">
        <v>23</v>
      </c>
      <c r="G8" s="45">
        <v>0</v>
      </c>
      <c r="H8" s="46">
        <v>0</v>
      </c>
      <c r="I8" s="46">
        <v>0</v>
      </c>
      <c r="J8" s="39"/>
    </row>
    <row r="9" spans="1:10" s="28" customFormat="1" ht="15" customHeight="1" x14ac:dyDescent="0.2">
      <c r="A9" s="41"/>
      <c r="B9" s="41"/>
      <c r="C9" s="47" t="s">
        <v>24</v>
      </c>
      <c r="D9" s="43" t="s">
        <v>14</v>
      </c>
      <c r="E9" s="43" t="s">
        <v>14</v>
      </c>
      <c r="F9" s="44" t="s">
        <v>25</v>
      </c>
      <c r="G9" s="45">
        <v>0</v>
      </c>
      <c r="H9" s="46">
        <v>0</v>
      </c>
      <c r="I9" s="46">
        <v>0</v>
      </c>
      <c r="J9" s="39"/>
    </row>
    <row r="10" spans="1:10" s="28" customFormat="1" ht="15" customHeight="1" x14ac:dyDescent="0.2">
      <c r="A10" s="41"/>
      <c r="B10" s="41"/>
      <c r="C10" s="47"/>
      <c r="D10" s="43"/>
      <c r="E10" s="43"/>
      <c r="F10" s="48" t="s">
        <v>26</v>
      </c>
      <c r="G10" s="45">
        <v>0</v>
      </c>
      <c r="H10" s="46">
        <v>0</v>
      </c>
      <c r="I10" s="46">
        <v>0</v>
      </c>
      <c r="J10" s="39"/>
    </row>
    <row r="11" spans="1:10" s="28" customFormat="1" ht="15" customHeight="1" x14ac:dyDescent="0.2">
      <c r="A11" s="41"/>
      <c r="B11" s="41"/>
      <c r="C11" s="47"/>
      <c r="D11" s="43"/>
      <c r="E11" s="43"/>
      <c r="F11" s="49" t="s">
        <v>27</v>
      </c>
      <c r="G11" s="45">
        <v>0</v>
      </c>
      <c r="H11" s="46">
        <v>0</v>
      </c>
      <c r="I11" s="46">
        <v>0</v>
      </c>
      <c r="J11" s="39"/>
    </row>
    <row r="12" spans="1:10" s="28" customFormat="1" ht="15" customHeight="1" x14ac:dyDescent="0.2">
      <c r="A12" s="41"/>
      <c r="B12" s="41"/>
      <c r="C12" s="47" t="s">
        <v>28</v>
      </c>
      <c r="D12" s="43" t="s">
        <v>14</v>
      </c>
      <c r="E12" s="43" t="s">
        <v>14</v>
      </c>
      <c r="F12" s="44" t="s">
        <v>29</v>
      </c>
      <c r="G12" s="45">
        <v>100</v>
      </c>
      <c r="H12" s="46">
        <v>100</v>
      </c>
      <c r="I12" s="46">
        <v>0</v>
      </c>
      <c r="J12" s="39"/>
    </row>
    <row r="13" spans="1:10" s="28" customFormat="1" ht="15" customHeight="1" x14ac:dyDescent="0.2">
      <c r="A13" s="41"/>
      <c r="B13" s="41"/>
      <c r="C13" s="47" t="s">
        <v>30</v>
      </c>
      <c r="D13" s="43" t="s">
        <v>14</v>
      </c>
      <c r="E13" s="43" t="s">
        <v>14</v>
      </c>
      <c r="F13" s="44" t="s">
        <v>31</v>
      </c>
      <c r="G13" s="45">
        <v>5000</v>
      </c>
      <c r="H13" s="46">
        <v>5000</v>
      </c>
      <c r="I13" s="46">
        <v>6065.44</v>
      </c>
      <c r="J13" s="50"/>
    </row>
    <row r="14" spans="1:10" s="28" customFormat="1" ht="15" customHeight="1" x14ac:dyDescent="0.2">
      <c r="A14" s="41"/>
      <c r="B14" s="41"/>
      <c r="C14" s="47" t="s">
        <v>32</v>
      </c>
      <c r="D14" s="43" t="s">
        <v>14</v>
      </c>
      <c r="E14" s="43" t="s">
        <v>14</v>
      </c>
      <c r="F14" s="44" t="s">
        <v>33</v>
      </c>
      <c r="G14" s="45">
        <v>0</v>
      </c>
      <c r="H14" s="46">
        <v>0</v>
      </c>
      <c r="I14" s="46">
        <v>0</v>
      </c>
      <c r="J14" s="50"/>
    </row>
    <row r="15" spans="1:10" s="28" customFormat="1" ht="15" customHeight="1" x14ac:dyDescent="0.2">
      <c r="A15" s="41"/>
      <c r="B15" s="41"/>
      <c r="C15" s="47" t="s">
        <v>34</v>
      </c>
      <c r="D15" s="43" t="s">
        <v>14</v>
      </c>
      <c r="E15" s="43" t="s">
        <v>14</v>
      </c>
      <c r="F15" s="44" t="s">
        <v>35</v>
      </c>
      <c r="G15" s="45">
        <v>1010000</v>
      </c>
      <c r="H15" s="46">
        <v>1010000</v>
      </c>
      <c r="I15" s="46">
        <v>430000</v>
      </c>
      <c r="J15" s="50"/>
    </row>
    <row r="16" spans="1:10" s="28" customFormat="1" ht="15" customHeight="1" x14ac:dyDescent="0.2">
      <c r="A16" s="41"/>
      <c r="B16" s="41"/>
      <c r="C16" s="47"/>
      <c r="D16" s="43"/>
      <c r="E16" s="43"/>
      <c r="F16" s="48" t="s">
        <v>26</v>
      </c>
      <c r="G16" s="45">
        <v>1010000</v>
      </c>
      <c r="H16" s="46">
        <v>1010000</v>
      </c>
      <c r="I16" s="46">
        <v>430000</v>
      </c>
      <c r="J16" s="50"/>
    </row>
    <row r="17" spans="1:10" s="28" customFormat="1" ht="15" customHeight="1" x14ac:dyDescent="0.2">
      <c r="A17" s="41"/>
      <c r="B17" s="41"/>
      <c r="C17" s="47"/>
      <c r="D17" s="43"/>
      <c r="E17" s="43"/>
      <c r="F17" s="49" t="s">
        <v>27</v>
      </c>
      <c r="G17" s="45">
        <v>0</v>
      </c>
      <c r="H17" s="46">
        <v>0</v>
      </c>
      <c r="I17" s="46">
        <v>0</v>
      </c>
      <c r="J17" s="50"/>
    </row>
    <row r="18" spans="1:10" s="28" customFormat="1" ht="15" customHeight="1" x14ac:dyDescent="0.2">
      <c r="A18" s="41"/>
      <c r="B18" s="41"/>
      <c r="C18" s="47" t="s">
        <v>36</v>
      </c>
      <c r="D18" s="43" t="s">
        <v>14</v>
      </c>
      <c r="E18" s="43" t="s">
        <v>14</v>
      </c>
      <c r="F18" s="44" t="s">
        <v>37</v>
      </c>
      <c r="G18" s="45">
        <v>0</v>
      </c>
      <c r="H18" s="46">
        <v>0</v>
      </c>
      <c r="I18" s="46">
        <v>0</v>
      </c>
      <c r="J18" s="50"/>
    </row>
    <row r="19" spans="1:10" s="28" customFormat="1" ht="15" customHeight="1" x14ac:dyDescent="0.2">
      <c r="A19" s="41"/>
      <c r="B19" s="41"/>
      <c r="C19" s="47" t="s">
        <v>38</v>
      </c>
      <c r="D19" s="43" t="s">
        <v>14</v>
      </c>
      <c r="E19" s="43" t="s">
        <v>14</v>
      </c>
      <c r="F19" s="44" t="s">
        <v>39</v>
      </c>
      <c r="G19" s="45">
        <v>0</v>
      </c>
      <c r="H19" s="46">
        <v>0</v>
      </c>
      <c r="I19" s="46">
        <v>0</v>
      </c>
      <c r="J19" s="50"/>
    </row>
    <row r="20" spans="1:10" s="28" customFormat="1" ht="15" customHeight="1" x14ac:dyDescent="0.2">
      <c r="A20" s="41"/>
      <c r="B20" s="41"/>
      <c r="C20" s="47" t="s">
        <v>40</v>
      </c>
      <c r="D20" s="43" t="s">
        <v>14</v>
      </c>
      <c r="E20" s="43" t="s">
        <v>14</v>
      </c>
      <c r="F20" s="44" t="s">
        <v>41</v>
      </c>
      <c r="G20" s="45">
        <v>0</v>
      </c>
      <c r="H20" s="46">
        <v>0</v>
      </c>
      <c r="I20" s="46">
        <v>0</v>
      </c>
      <c r="J20" s="50"/>
    </row>
    <row r="21" spans="1:10" s="28" customFormat="1" ht="15" customHeight="1" x14ac:dyDescent="0.2">
      <c r="A21" s="41"/>
      <c r="B21" s="41"/>
      <c r="C21" s="47" t="s">
        <v>42</v>
      </c>
      <c r="D21" s="43" t="s">
        <v>14</v>
      </c>
      <c r="E21" s="43" t="s">
        <v>14</v>
      </c>
      <c r="F21" s="44" t="s">
        <v>43</v>
      </c>
      <c r="G21" s="45">
        <v>0</v>
      </c>
      <c r="H21" s="46">
        <v>0</v>
      </c>
      <c r="I21" s="46">
        <v>0</v>
      </c>
      <c r="J21" s="39"/>
    </row>
    <row r="22" spans="1:10" s="28" customFormat="1" ht="15" customHeight="1" x14ac:dyDescent="0.2">
      <c r="A22" s="41"/>
      <c r="B22" s="41"/>
      <c r="C22" s="47" t="s">
        <v>44</v>
      </c>
      <c r="D22" s="43" t="s">
        <v>14</v>
      </c>
      <c r="E22" s="43" t="s">
        <v>14</v>
      </c>
      <c r="F22" s="44" t="s">
        <v>45</v>
      </c>
      <c r="G22" s="45">
        <v>1000</v>
      </c>
      <c r="H22" s="46">
        <v>1000</v>
      </c>
      <c r="I22" s="46">
        <v>0</v>
      </c>
      <c r="J22" s="39"/>
    </row>
    <row r="23" spans="1:10" s="28" customFormat="1" ht="15" customHeight="1" x14ac:dyDescent="0.2">
      <c r="A23" s="41"/>
      <c r="B23" s="41"/>
      <c r="C23" s="51" t="s">
        <v>46</v>
      </c>
      <c r="D23" s="52" t="s">
        <v>14</v>
      </c>
      <c r="E23" s="52" t="s">
        <v>14</v>
      </c>
      <c r="F23" s="53" t="s">
        <v>47</v>
      </c>
      <c r="G23" s="54">
        <v>0</v>
      </c>
      <c r="H23" s="55">
        <v>3327825</v>
      </c>
      <c r="I23" s="55">
        <v>3327825.08</v>
      </c>
      <c r="J23" s="39"/>
    </row>
    <row r="24" spans="1:10" s="28" customFormat="1" ht="15" customHeight="1" x14ac:dyDescent="0.2">
      <c r="A24" s="41"/>
      <c r="B24" s="148" t="s">
        <v>215</v>
      </c>
      <c r="C24" s="149"/>
      <c r="D24" s="149"/>
      <c r="E24" s="149"/>
      <c r="F24" s="150"/>
      <c r="G24" s="56">
        <f>+SUM(G4:G23)-G16-G17-G10-G11</f>
        <v>3889600</v>
      </c>
      <c r="H24" s="56">
        <f>+SUM(H4:H23)-H16-H17-H10-H11</f>
        <v>7217425</v>
      </c>
      <c r="I24" s="57">
        <f>+SUM(I4:I23)-I16-I17-I10-I11</f>
        <v>6695325.3200000003</v>
      </c>
      <c r="J24" s="39"/>
    </row>
    <row r="25" spans="1:10" ht="15" customHeight="1" thickBot="1" x14ac:dyDescent="0.2">
      <c r="A25" s="58" t="s">
        <v>291</v>
      </c>
      <c r="B25" s="58"/>
      <c r="C25" s="59"/>
      <c r="D25" s="59"/>
      <c r="E25" s="59"/>
      <c r="F25" s="59"/>
      <c r="G25" s="60">
        <f>+G24</f>
        <v>3889600</v>
      </c>
      <c r="H25" s="60">
        <f>+H24</f>
        <v>7217425</v>
      </c>
      <c r="I25" s="61">
        <f>+I24</f>
        <v>6695325.3200000003</v>
      </c>
    </row>
    <row r="27" spans="1:10" ht="15" customHeight="1" x14ac:dyDescent="0.15">
      <c r="H27" s="62"/>
    </row>
  </sheetData>
  <mergeCells count="1">
    <mergeCell ref="B24:F24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E23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lha11">
    <pageSetUpPr fitToPage="1"/>
  </sheetPr>
  <dimension ref="A1:K17"/>
  <sheetViews>
    <sheetView showGridLines="0" zoomScaleNormal="100" zoomScaleSheetLayoutView="142" workbookViewId="0">
      <pane xSplit="1" ySplit="3" topLeftCell="B4" activePane="bottomRight" state="frozen"/>
      <selection activeCell="B18" sqref="B18"/>
      <selection pane="topRight" activeCell="B18" sqref="B18"/>
      <selection pane="bottomLeft" activeCell="B18" sqref="B18"/>
      <selection pane="bottomRight" activeCell="A4" sqref="A4"/>
    </sheetView>
  </sheetViews>
  <sheetFormatPr defaultColWidth="23.33203125" defaultRowHeight="15" customHeight="1" x14ac:dyDescent="0.15"/>
  <cols>
    <col min="1" max="1" width="20.33203125" style="27" customWidth="1"/>
    <col min="2" max="2" width="18.33203125" style="27" customWidth="1"/>
    <col min="3" max="6" width="7.33203125" style="27" customWidth="1"/>
    <col min="7" max="7" width="34.83203125" style="27" customWidth="1"/>
    <col min="8" max="10" width="14.33203125" style="27" customWidth="1"/>
    <col min="11" max="16384" width="23.33203125" style="27"/>
  </cols>
  <sheetData>
    <row r="1" spans="1:11" ht="15" customHeight="1" x14ac:dyDescent="0.15">
      <c r="A1" s="26" t="s">
        <v>290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ht="15" customHeight="1" thickBot="1" x14ac:dyDescent="0.2">
      <c r="B2" s="28"/>
      <c r="C2" s="28"/>
      <c r="D2" s="28"/>
      <c r="E2" s="28"/>
      <c r="F2" s="28"/>
      <c r="G2" s="28"/>
      <c r="J2" s="29" t="s">
        <v>2</v>
      </c>
    </row>
    <row r="3" spans="1:11" ht="31.5" customHeight="1" thickBot="1" x14ac:dyDescent="0.2">
      <c r="A3" s="30" t="s">
        <v>3</v>
      </c>
      <c r="B3" s="30" t="s">
        <v>4</v>
      </c>
      <c r="C3" s="30" t="s">
        <v>51</v>
      </c>
      <c r="D3" s="31" t="s">
        <v>52</v>
      </c>
      <c r="E3" s="30" t="s">
        <v>53</v>
      </c>
      <c r="F3" s="30" t="s">
        <v>54</v>
      </c>
      <c r="G3" s="30" t="s">
        <v>8</v>
      </c>
      <c r="H3" s="31" t="s">
        <v>55</v>
      </c>
      <c r="I3" s="31" t="s">
        <v>56</v>
      </c>
      <c r="J3" s="31" t="s">
        <v>57</v>
      </c>
    </row>
    <row r="4" spans="1:11" s="28" customFormat="1" ht="15" customHeight="1" x14ac:dyDescent="0.15">
      <c r="A4" s="33" t="s">
        <v>308</v>
      </c>
      <c r="B4" s="27" t="s">
        <v>298</v>
      </c>
      <c r="C4" s="34" t="s">
        <v>13</v>
      </c>
      <c r="D4" s="35" t="s">
        <v>14</v>
      </c>
      <c r="E4" s="35" t="s">
        <v>14</v>
      </c>
      <c r="F4" s="35" t="s">
        <v>14</v>
      </c>
      <c r="G4" s="36" t="s">
        <v>58</v>
      </c>
      <c r="H4" s="37">
        <v>176300</v>
      </c>
      <c r="I4" s="38">
        <v>214285</v>
      </c>
      <c r="J4" s="38">
        <v>203962.91000000003</v>
      </c>
      <c r="K4" s="39"/>
    </row>
    <row r="5" spans="1:11" s="28" customFormat="1" ht="15" customHeight="1" x14ac:dyDescent="0.2">
      <c r="A5" s="40"/>
      <c r="B5" s="41"/>
      <c r="C5" s="42" t="s">
        <v>16</v>
      </c>
      <c r="D5" s="43" t="s">
        <v>14</v>
      </c>
      <c r="E5" s="43" t="s">
        <v>14</v>
      </c>
      <c r="F5" s="43" t="s">
        <v>14</v>
      </c>
      <c r="G5" s="44" t="s">
        <v>59</v>
      </c>
      <c r="H5" s="45">
        <v>2225300</v>
      </c>
      <c r="I5" s="46">
        <v>3014778</v>
      </c>
      <c r="J5" s="46">
        <v>1747334.24</v>
      </c>
    </row>
    <row r="6" spans="1:11" s="28" customFormat="1" ht="15" customHeight="1" x14ac:dyDescent="0.2">
      <c r="A6" s="40"/>
      <c r="B6" s="41"/>
      <c r="C6" s="47" t="s">
        <v>18</v>
      </c>
      <c r="D6" s="43" t="s">
        <v>14</v>
      </c>
      <c r="E6" s="43" t="s">
        <v>14</v>
      </c>
      <c r="F6" s="43" t="s">
        <v>14</v>
      </c>
      <c r="G6" s="44" t="s">
        <v>60</v>
      </c>
      <c r="H6" s="45">
        <v>0</v>
      </c>
      <c r="I6" s="46">
        <v>0</v>
      </c>
      <c r="J6" s="46">
        <v>0</v>
      </c>
      <c r="K6" s="39"/>
    </row>
    <row r="7" spans="1:11" s="28" customFormat="1" ht="15" customHeight="1" x14ac:dyDescent="0.2">
      <c r="A7" s="40"/>
      <c r="B7" s="41"/>
      <c r="C7" s="47" t="s">
        <v>20</v>
      </c>
      <c r="D7" s="43" t="s">
        <v>14</v>
      </c>
      <c r="E7" s="43" t="s">
        <v>14</v>
      </c>
      <c r="F7" s="43" t="s">
        <v>14</v>
      </c>
      <c r="G7" s="44" t="s">
        <v>25</v>
      </c>
      <c r="H7" s="45">
        <v>805500</v>
      </c>
      <c r="I7" s="46">
        <v>2900862</v>
      </c>
      <c r="J7" s="46">
        <v>825275.66</v>
      </c>
      <c r="K7" s="39"/>
    </row>
    <row r="8" spans="1:11" s="28" customFormat="1" ht="15" customHeight="1" x14ac:dyDescent="0.2">
      <c r="A8" s="41"/>
      <c r="B8" s="41"/>
      <c r="C8" s="47" t="s">
        <v>22</v>
      </c>
      <c r="D8" s="43" t="s">
        <v>14</v>
      </c>
      <c r="E8" s="43" t="s">
        <v>14</v>
      </c>
      <c r="F8" s="43" t="s">
        <v>14</v>
      </c>
      <c r="G8" s="44" t="s">
        <v>61</v>
      </c>
      <c r="H8" s="45">
        <v>0</v>
      </c>
      <c r="I8" s="46">
        <v>0</v>
      </c>
      <c r="J8" s="46">
        <v>0</v>
      </c>
      <c r="K8" s="39"/>
    </row>
    <row r="9" spans="1:11" s="28" customFormat="1" ht="15" customHeight="1" x14ac:dyDescent="0.2">
      <c r="A9" s="41"/>
      <c r="B9" s="41"/>
      <c r="C9" s="47" t="s">
        <v>24</v>
      </c>
      <c r="D9" s="43" t="s">
        <v>14</v>
      </c>
      <c r="E9" s="43" t="s">
        <v>14</v>
      </c>
      <c r="F9" s="43" t="s">
        <v>14</v>
      </c>
      <c r="G9" s="44" t="s">
        <v>62</v>
      </c>
      <c r="H9" s="45">
        <v>3700</v>
      </c>
      <c r="I9" s="46">
        <v>4700</v>
      </c>
      <c r="J9" s="46">
        <v>395.33000000000004</v>
      </c>
      <c r="K9" s="39"/>
    </row>
    <row r="10" spans="1:11" s="28" customFormat="1" ht="15" customHeight="1" x14ac:dyDescent="0.2">
      <c r="A10" s="41"/>
      <c r="B10" s="41"/>
      <c r="C10" s="47" t="s">
        <v>28</v>
      </c>
      <c r="D10" s="43" t="s">
        <v>14</v>
      </c>
      <c r="E10" s="43" t="s">
        <v>14</v>
      </c>
      <c r="F10" s="43" t="s">
        <v>14</v>
      </c>
      <c r="G10" s="44" t="s">
        <v>63</v>
      </c>
      <c r="H10" s="45">
        <v>678800</v>
      </c>
      <c r="I10" s="46">
        <v>1082800</v>
      </c>
      <c r="J10" s="46">
        <v>100952.18</v>
      </c>
      <c r="K10" s="39"/>
    </row>
    <row r="11" spans="1:11" s="28" customFormat="1" ht="15" customHeight="1" x14ac:dyDescent="0.2">
      <c r="A11" s="41"/>
      <c r="B11" s="41"/>
      <c r="C11" s="47" t="s">
        <v>30</v>
      </c>
      <c r="D11" s="43" t="s">
        <v>14</v>
      </c>
      <c r="E11" s="43" t="s">
        <v>14</v>
      </c>
      <c r="F11" s="43" t="s">
        <v>14</v>
      </c>
      <c r="G11" s="44" t="s">
        <v>35</v>
      </c>
      <c r="H11" s="45">
        <v>0</v>
      </c>
      <c r="I11" s="46">
        <v>0</v>
      </c>
      <c r="J11" s="46">
        <v>0</v>
      </c>
      <c r="K11" s="50"/>
    </row>
    <row r="12" spans="1:11" s="28" customFormat="1" ht="15" customHeight="1" x14ac:dyDescent="0.2">
      <c r="A12" s="41"/>
      <c r="B12" s="41"/>
      <c r="C12" s="47" t="s">
        <v>32</v>
      </c>
      <c r="D12" s="43" t="s">
        <v>14</v>
      </c>
      <c r="E12" s="43" t="s">
        <v>14</v>
      </c>
      <c r="F12" s="43" t="s">
        <v>14</v>
      </c>
      <c r="G12" s="44" t="s">
        <v>37</v>
      </c>
      <c r="H12" s="45">
        <v>0</v>
      </c>
      <c r="I12" s="46">
        <v>0</v>
      </c>
      <c r="J12" s="46">
        <v>0</v>
      </c>
      <c r="K12" s="39"/>
    </row>
    <row r="13" spans="1:11" s="28" customFormat="1" ht="15" customHeight="1" x14ac:dyDescent="0.2">
      <c r="A13" s="41"/>
      <c r="B13" s="41"/>
      <c r="C13" s="47" t="s">
        <v>34</v>
      </c>
      <c r="D13" s="43" t="s">
        <v>14</v>
      </c>
      <c r="E13" s="43" t="s">
        <v>14</v>
      </c>
      <c r="F13" s="43" t="s">
        <v>14</v>
      </c>
      <c r="G13" s="44" t="s">
        <v>39</v>
      </c>
      <c r="H13" s="45">
        <v>0</v>
      </c>
      <c r="I13" s="46">
        <v>0</v>
      </c>
      <c r="J13" s="46">
        <v>0</v>
      </c>
      <c r="K13" s="39"/>
    </row>
    <row r="14" spans="1:11" s="28" customFormat="1" ht="15" customHeight="1" x14ac:dyDescent="0.2">
      <c r="A14" s="41"/>
      <c r="B14" s="41"/>
      <c r="C14" s="51" t="s">
        <v>36</v>
      </c>
      <c r="D14" s="52" t="s">
        <v>14</v>
      </c>
      <c r="E14" s="52" t="s">
        <v>14</v>
      </c>
      <c r="F14" s="52" t="s">
        <v>14</v>
      </c>
      <c r="G14" s="53" t="s">
        <v>64</v>
      </c>
      <c r="H14" s="54">
        <v>0</v>
      </c>
      <c r="I14" s="55">
        <v>0</v>
      </c>
      <c r="J14" s="55">
        <v>0</v>
      </c>
      <c r="K14" s="39"/>
    </row>
    <row r="15" spans="1:11" s="28" customFormat="1" ht="15" customHeight="1" x14ac:dyDescent="0.2">
      <c r="A15" s="41"/>
      <c r="B15" s="148" t="s">
        <v>215</v>
      </c>
      <c r="C15" s="149"/>
      <c r="D15" s="149"/>
      <c r="E15" s="149"/>
      <c r="F15" s="149"/>
      <c r="G15" s="150"/>
      <c r="H15" s="56">
        <f>+SUM(H4:H14)</f>
        <v>3889600</v>
      </c>
      <c r="I15" s="56">
        <f>+SUM(I4:I14)</f>
        <v>7217425</v>
      </c>
      <c r="J15" s="57">
        <f>+SUM(J4:J14)</f>
        <v>2877920.3200000003</v>
      </c>
      <c r="K15" s="39"/>
    </row>
    <row r="16" spans="1:11" ht="15" customHeight="1" thickBot="1" x14ac:dyDescent="0.2">
      <c r="A16" s="58" t="s">
        <v>291</v>
      </c>
      <c r="B16" s="58"/>
      <c r="C16" s="59"/>
      <c r="D16" s="59"/>
      <c r="E16" s="59"/>
      <c r="F16" s="59"/>
      <c r="G16" s="59"/>
      <c r="H16" s="60">
        <f>+H15</f>
        <v>3889600</v>
      </c>
      <c r="I16" s="60">
        <f>+I15</f>
        <v>7217425</v>
      </c>
      <c r="J16" s="61">
        <f>+J15</f>
        <v>2877920.3200000003</v>
      </c>
    </row>
    <row r="17" spans="9:9" ht="15" customHeight="1" x14ac:dyDescent="0.15">
      <c r="I17" s="62"/>
    </row>
  </sheetData>
  <mergeCells count="1">
    <mergeCell ref="B15:G15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F14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lha20">
    <pageSetUpPr fitToPage="1"/>
  </sheetPr>
  <dimension ref="A1:G11"/>
  <sheetViews>
    <sheetView showGridLines="0" zoomScaleNormal="100" zoomScaleSheetLayoutView="142" workbookViewId="0">
      <selection activeCell="A4" sqref="A4"/>
    </sheetView>
  </sheetViews>
  <sheetFormatPr defaultColWidth="23.33203125" defaultRowHeight="15" customHeight="1" x14ac:dyDescent="0.15"/>
  <cols>
    <col min="1" max="1" width="20.33203125" style="27" customWidth="1"/>
    <col min="2" max="2" width="18.33203125" style="27" customWidth="1"/>
    <col min="3" max="3" width="40.33203125" style="27" customWidth="1"/>
    <col min="4" max="7" width="14.33203125" style="27" customWidth="1"/>
    <col min="8" max="16384" width="23.33203125" style="27"/>
  </cols>
  <sheetData>
    <row r="1" spans="1:7" ht="15" customHeight="1" x14ac:dyDescent="0.15">
      <c r="A1" s="26" t="s">
        <v>289</v>
      </c>
      <c r="B1" s="26"/>
      <c r="C1" s="26"/>
      <c r="D1" s="26"/>
      <c r="E1" s="26"/>
      <c r="F1" s="26"/>
      <c r="G1" s="26"/>
    </row>
    <row r="2" spans="1:7" ht="15" customHeight="1" thickBot="1" x14ac:dyDescent="0.2">
      <c r="B2" s="28"/>
      <c r="C2" s="28"/>
      <c r="G2" s="29" t="s">
        <v>2</v>
      </c>
    </row>
    <row r="3" spans="1:7" ht="31.5" customHeight="1" thickBot="1" x14ac:dyDescent="0.2">
      <c r="A3" s="30" t="s">
        <v>3</v>
      </c>
      <c r="B3" s="30" t="s">
        <v>4</v>
      </c>
      <c r="C3" s="30" t="s">
        <v>8</v>
      </c>
      <c r="D3" s="31" t="s">
        <v>66</v>
      </c>
      <c r="E3" s="31" t="s">
        <v>67</v>
      </c>
      <c r="F3" s="31" t="s">
        <v>68</v>
      </c>
      <c r="G3" s="31" t="s">
        <v>69</v>
      </c>
    </row>
    <row r="4" spans="1:7" s="28" customFormat="1" ht="15" customHeight="1" x14ac:dyDescent="0.15">
      <c r="A4" s="33" t="s">
        <v>308</v>
      </c>
      <c r="B4" s="27" t="s">
        <v>298</v>
      </c>
      <c r="C4" s="68" t="s">
        <v>70</v>
      </c>
      <c r="D4" s="69">
        <v>3327825.08</v>
      </c>
      <c r="E4" s="70">
        <v>3367500.24</v>
      </c>
      <c r="F4" s="70">
        <v>2877920.3200000003</v>
      </c>
      <c r="G4" s="71">
        <f>+D4+E4-F4</f>
        <v>3817405</v>
      </c>
    </row>
    <row r="5" spans="1:7" s="28" customFormat="1" ht="15" customHeight="1" x14ac:dyDescent="0.2">
      <c r="A5" s="33"/>
      <c r="B5" s="41"/>
      <c r="C5" s="44" t="s">
        <v>71</v>
      </c>
      <c r="D5" s="72">
        <v>52871.23</v>
      </c>
      <c r="E5" s="73">
        <v>76193.16</v>
      </c>
      <c r="F5" s="73">
        <v>94764.98</v>
      </c>
      <c r="G5" s="74">
        <f>+D5+E5-F5</f>
        <v>34299.410000000018</v>
      </c>
    </row>
    <row r="6" spans="1:7" s="28" customFormat="1" ht="15" customHeight="1" x14ac:dyDescent="0.2">
      <c r="A6" s="41"/>
      <c r="B6" s="94" t="s">
        <v>215</v>
      </c>
      <c r="C6" s="77"/>
      <c r="D6" s="57">
        <f>+D4+D5</f>
        <v>3380696.31</v>
      </c>
      <c r="E6" s="57">
        <f>+E4+E5</f>
        <v>3443693.4000000004</v>
      </c>
      <c r="F6" s="57">
        <f>+F4+F5</f>
        <v>2972685.3000000003</v>
      </c>
      <c r="G6" s="57">
        <f>+G4+G5</f>
        <v>3851704.41</v>
      </c>
    </row>
    <row r="7" spans="1:7" ht="15" customHeight="1" thickBot="1" x14ac:dyDescent="0.2">
      <c r="A7" s="58" t="s">
        <v>291</v>
      </c>
      <c r="B7" s="58"/>
      <c r="C7" s="59"/>
      <c r="D7" s="61">
        <f>+D6</f>
        <v>3380696.31</v>
      </c>
      <c r="E7" s="61">
        <f>+E6</f>
        <v>3443693.4000000004</v>
      </c>
      <c r="F7" s="61">
        <f>+F6</f>
        <v>2972685.3000000003</v>
      </c>
      <c r="G7" s="61">
        <f>+G6</f>
        <v>3851704.41</v>
      </c>
    </row>
    <row r="11" spans="1:7" ht="15" customHeight="1" x14ac:dyDescent="0.15">
      <c r="D11" s="81"/>
    </row>
  </sheetData>
  <printOptions horizontalCentered="1"/>
  <pageMargins left="0.70866141732283472" right="0.70866141732283472" top="0.59055118110236227" bottom="0.55118110236220474" header="0.31496062992125984" footer="0.31496062992125984"/>
  <pageSetup scale="67" fitToHeight="37" orientation="landscape" horizontalDpi="4294967295" verticalDpi="4294967295" r:id="rId1"/>
  <rowBreaks count="1" manualBreakCount="1">
    <brk id="2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72"/>
  <sheetViews>
    <sheetView showGridLines="0" workbookViewId="0">
      <selection activeCell="A4" sqref="A4"/>
    </sheetView>
  </sheetViews>
  <sheetFormatPr defaultColWidth="23.33203125" defaultRowHeight="10.5" x14ac:dyDescent="0.15"/>
  <cols>
    <col min="1" max="1" width="20.33203125" style="27" customWidth="1"/>
    <col min="2" max="2" width="18.33203125" style="27" customWidth="1"/>
    <col min="3" max="5" width="7.33203125" style="27" customWidth="1"/>
    <col min="6" max="6" width="34.83203125" style="27" customWidth="1"/>
    <col min="7" max="9" width="14.33203125" style="27" customWidth="1"/>
    <col min="10" max="16384" width="23.33203125" style="27"/>
  </cols>
  <sheetData>
    <row r="1" spans="1:10" ht="15" customHeight="1" x14ac:dyDescent="0.15">
      <c r="A1" s="26" t="s">
        <v>209</v>
      </c>
      <c r="B1" s="26"/>
      <c r="C1" s="26"/>
      <c r="D1" s="26"/>
      <c r="E1" s="26"/>
      <c r="F1" s="26"/>
      <c r="G1" s="26"/>
      <c r="H1" s="26"/>
      <c r="I1" s="26"/>
    </row>
    <row r="2" spans="1:10" ht="15" customHeight="1" thickBot="1" x14ac:dyDescent="0.2">
      <c r="B2" s="28"/>
      <c r="C2" s="28"/>
      <c r="D2" s="28"/>
      <c r="E2" s="28"/>
      <c r="F2" s="28"/>
      <c r="I2" s="29" t="s">
        <v>2</v>
      </c>
    </row>
    <row r="3" spans="1:10" ht="31.5" customHeight="1" thickBot="1" x14ac:dyDescent="0.2">
      <c r="A3" s="30" t="s">
        <v>3</v>
      </c>
      <c r="B3" s="30" t="s">
        <v>4</v>
      </c>
      <c r="C3" s="30" t="s">
        <v>5</v>
      </c>
      <c r="D3" s="31" t="s">
        <v>6</v>
      </c>
      <c r="E3" s="30" t="s">
        <v>7</v>
      </c>
      <c r="F3" s="30" t="s">
        <v>8</v>
      </c>
      <c r="G3" s="31" t="s">
        <v>9</v>
      </c>
      <c r="H3" s="31" t="s">
        <v>10</v>
      </c>
      <c r="I3" s="31" t="s">
        <v>11</v>
      </c>
    </row>
    <row r="4" spans="1:10" s="28" customFormat="1" ht="15" customHeight="1" x14ac:dyDescent="0.15">
      <c r="A4" s="66" t="s">
        <v>309</v>
      </c>
      <c r="B4" s="144" t="s">
        <v>210</v>
      </c>
      <c r="C4" s="34" t="s">
        <v>13</v>
      </c>
      <c r="D4" s="35" t="s">
        <v>14</v>
      </c>
      <c r="E4" s="35" t="s">
        <v>14</v>
      </c>
      <c r="F4" s="36" t="s">
        <v>15</v>
      </c>
      <c r="G4" s="37">
        <v>0</v>
      </c>
      <c r="H4" s="38">
        <v>0</v>
      </c>
      <c r="I4" s="38">
        <v>0</v>
      </c>
      <c r="J4" s="39"/>
    </row>
    <row r="5" spans="1:10" s="28" customFormat="1" ht="15" customHeight="1" x14ac:dyDescent="0.2">
      <c r="A5" s="84"/>
      <c r="B5" s="107"/>
      <c r="C5" s="85" t="s">
        <v>16</v>
      </c>
      <c r="D5" s="43" t="s">
        <v>14</v>
      </c>
      <c r="E5" s="43" t="s">
        <v>14</v>
      </c>
      <c r="F5" s="44" t="s">
        <v>17</v>
      </c>
      <c r="G5" s="45">
        <v>0</v>
      </c>
      <c r="H5" s="46">
        <v>0</v>
      </c>
      <c r="I5" s="46">
        <v>0</v>
      </c>
    </row>
    <row r="6" spans="1:10" s="28" customFormat="1" ht="15" customHeight="1" x14ac:dyDescent="0.2">
      <c r="A6" s="84"/>
      <c r="B6" s="107"/>
      <c r="C6" s="86" t="s">
        <v>18</v>
      </c>
      <c r="D6" s="43" t="s">
        <v>14</v>
      </c>
      <c r="E6" s="43" t="s">
        <v>14</v>
      </c>
      <c r="F6" s="44" t="s">
        <v>19</v>
      </c>
      <c r="G6" s="45">
        <v>0</v>
      </c>
      <c r="H6" s="46">
        <v>0</v>
      </c>
      <c r="I6" s="46">
        <v>0</v>
      </c>
      <c r="J6" s="39"/>
    </row>
    <row r="7" spans="1:10" s="28" customFormat="1" ht="15" customHeight="1" x14ac:dyDescent="0.2">
      <c r="A7" s="84"/>
      <c r="B7" s="107"/>
      <c r="C7" s="86" t="s">
        <v>20</v>
      </c>
      <c r="D7" s="43" t="s">
        <v>14</v>
      </c>
      <c r="E7" s="43" t="s">
        <v>14</v>
      </c>
      <c r="F7" s="44" t="s">
        <v>21</v>
      </c>
      <c r="G7" s="45">
        <v>205999</v>
      </c>
      <c r="H7" s="46">
        <v>205999</v>
      </c>
      <c r="I7" s="46">
        <v>138559.17000000001</v>
      </c>
      <c r="J7" s="39"/>
    </row>
    <row r="8" spans="1:10" s="28" customFormat="1" ht="15" customHeight="1" x14ac:dyDescent="0.2">
      <c r="A8" s="75"/>
      <c r="B8" s="107"/>
      <c r="C8" s="86" t="s">
        <v>22</v>
      </c>
      <c r="D8" s="43" t="s">
        <v>14</v>
      </c>
      <c r="E8" s="43" t="s">
        <v>14</v>
      </c>
      <c r="F8" s="44" t="s">
        <v>23</v>
      </c>
      <c r="G8" s="45">
        <v>0</v>
      </c>
      <c r="H8" s="46">
        <v>0</v>
      </c>
      <c r="I8" s="46">
        <v>0</v>
      </c>
      <c r="J8" s="39"/>
    </row>
    <row r="9" spans="1:10" s="28" customFormat="1" ht="15" customHeight="1" x14ac:dyDescent="0.2">
      <c r="A9" s="75"/>
      <c r="B9" s="107"/>
      <c r="C9" s="86" t="s">
        <v>24</v>
      </c>
      <c r="D9" s="43" t="s">
        <v>14</v>
      </c>
      <c r="E9" s="43" t="s">
        <v>14</v>
      </c>
      <c r="F9" s="44" t="s">
        <v>25</v>
      </c>
      <c r="G9" s="45">
        <v>57982795</v>
      </c>
      <c r="H9" s="46">
        <v>40592430</v>
      </c>
      <c r="I9" s="46">
        <v>38207562.950000003</v>
      </c>
      <c r="J9" s="39"/>
    </row>
    <row r="10" spans="1:10" s="28" customFormat="1" ht="15" customHeight="1" x14ac:dyDescent="0.2">
      <c r="A10" s="75"/>
      <c r="B10" s="107"/>
      <c r="C10" s="86"/>
      <c r="D10" s="43"/>
      <c r="E10" s="43"/>
      <c r="F10" s="89" t="s">
        <v>26</v>
      </c>
      <c r="G10" s="45">
        <v>24185795</v>
      </c>
      <c r="H10" s="46">
        <v>0</v>
      </c>
      <c r="I10" s="46">
        <v>0</v>
      </c>
      <c r="J10" s="39"/>
    </row>
    <row r="11" spans="1:10" s="28" customFormat="1" ht="15" customHeight="1" x14ac:dyDescent="0.2">
      <c r="A11" s="75"/>
      <c r="B11" s="107"/>
      <c r="C11" s="86"/>
      <c r="D11" s="43"/>
      <c r="E11" s="43"/>
      <c r="F11" s="90" t="s">
        <v>27</v>
      </c>
      <c r="G11" s="45">
        <v>22797000</v>
      </c>
      <c r="H11" s="46">
        <v>29344201</v>
      </c>
      <c r="I11" s="46">
        <v>26959333.949999999</v>
      </c>
      <c r="J11" s="39"/>
    </row>
    <row r="12" spans="1:10" s="28" customFormat="1" ht="15" customHeight="1" x14ac:dyDescent="0.2">
      <c r="A12" s="75"/>
      <c r="B12" s="107"/>
      <c r="C12" s="86" t="s">
        <v>28</v>
      </c>
      <c r="D12" s="43" t="s">
        <v>14</v>
      </c>
      <c r="E12" s="43" t="s">
        <v>14</v>
      </c>
      <c r="F12" s="44" t="s">
        <v>29</v>
      </c>
      <c r="G12" s="45">
        <v>0</v>
      </c>
      <c r="H12" s="46">
        <v>0</v>
      </c>
      <c r="I12" s="46">
        <v>0</v>
      </c>
      <c r="J12" s="39"/>
    </row>
    <row r="13" spans="1:10" s="28" customFormat="1" ht="15" customHeight="1" x14ac:dyDescent="0.2">
      <c r="A13" s="75"/>
      <c r="B13" s="107"/>
      <c r="C13" s="86" t="s">
        <v>30</v>
      </c>
      <c r="D13" s="43" t="s">
        <v>14</v>
      </c>
      <c r="E13" s="43" t="s">
        <v>14</v>
      </c>
      <c r="F13" s="44" t="s">
        <v>31</v>
      </c>
      <c r="G13" s="45">
        <v>5000</v>
      </c>
      <c r="H13" s="46">
        <v>5000</v>
      </c>
      <c r="I13" s="46">
        <v>17727.52</v>
      </c>
      <c r="J13" s="50"/>
    </row>
    <row r="14" spans="1:10" s="28" customFormat="1" ht="15" customHeight="1" x14ac:dyDescent="0.2">
      <c r="A14" s="75"/>
      <c r="B14" s="107"/>
      <c r="C14" s="86" t="s">
        <v>32</v>
      </c>
      <c r="D14" s="43" t="s">
        <v>14</v>
      </c>
      <c r="E14" s="43" t="s">
        <v>14</v>
      </c>
      <c r="F14" s="44" t="s">
        <v>33</v>
      </c>
      <c r="G14" s="45">
        <v>0</v>
      </c>
      <c r="H14" s="46">
        <v>0</v>
      </c>
      <c r="I14" s="46">
        <v>0</v>
      </c>
      <c r="J14" s="50"/>
    </row>
    <row r="15" spans="1:10" s="28" customFormat="1" ht="15" customHeight="1" x14ac:dyDescent="0.2">
      <c r="A15" s="75"/>
      <c r="B15" s="107"/>
      <c r="C15" s="86" t="s">
        <v>34</v>
      </c>
      <c r="D15" s="43" t="s">
        <v>14</v>
      </c>
      <c r="E15" s="43" t="s">
        <v>14</v>
      </c>
      <c r="F15" s="44" t="s">
        <v>35</v>
      </c>
      <c r="G15" s="45">
        <v>0</v>
      </c>
      <c r="H15" s="46">
        <v>8310073</v>
      </c>
      <c r="I15" s="46">
        <v>7810073</v>
      </c>
      <c r="J15" s="50"/>
    </row>
    <row r="16" spans="1:10" s="28" customFormat="1" ht="15" customHeight="1" x14ac:dyDescent="0.2">
      <c r="A16" s="75"/>
      <c r="B16" s="107"/>
      <c r="C16" s="86"/>
      <c r="D16" s="43"/>
      <c r="E16" s="43"/>
      <c r="F16" s="89" t="s">
        <v>26</v>
      </c>
      <c r="G16" s="45">
        <v>0</v>
      </c>
      <c r="H16" s="46">
        <v>8310073</v>
      </c>
      <c r="I16" s="46">
        <v>7810073</v>
      </c>
      <c r="J16" s="50"/>
    </row>
    <row r="17" spans="1:10" s="28" customFormat="1" ht="15" customHeight="1" x14ac:dyDescent="0.2">
      <c r="A17" s="75"/>
      <c r="B17" s="107"/>
      <c r="C17" s="86"/>
      <c r="D17" s="43"/>
      <c r="E17" s="43"/>
      <c r="F17" s="90" t="s">
        <v>27</v>
      </c>
      <c r="G17" s="45">
        <v>0</v>
      </c>
      <c r="H17" s="46">
        <v>0</v>
      </c>
      <c r="I17" s="46">
        <v>0</v>
      </c>
      <c r="J17" s="50"/>
    </row>
    <row r="18" spans="1:10" s="28" customFormat="1" ht="15" customHeight="1" x14ac:dyDescent="0.2">
      <c r="A18" s="75"/>
      <c r="B18" s="107"/>
      <c r="C18" s="86" t="s">
        <v>36</v>
      </c>
      <c r="D18" s="43" t="s">
        <v>14</v>
      </c>
      <c r="E18" s="43" t="s">
        <v>14</v>
      </c>
      <c r="F18" s="44" t="s">
        <v>37</v>
      </c>
      <c r="G18" s="45">
        <v>22075</v>
      </c>
      <c r="H18" s="46">
        <v>22075</v>
      </c>
      <c r="I18" s="46">
        <v>87589.86</v>
      </c>
      <c r="J18" s="50"/>
    </row>
    <row r="19" spans="1:10" s="28" customFormat="1" ht="15" customHeight="1" x14ac:dyDescent="0.2">
      <c r="A19" s="75"/>
      <c r="B19" s="107"/>
      <c r="C19" s="86" t="s">
        <v>38</v>
      </c>
      <c r="D19" s="43" t="s">
        <v>14</v>
      </c>
      <c r="E19" s="43" t="s">
        <v>14</v>
      </c>
      <c r="F19" s="44" t="s">
        <v>39</v>
      </c>
      <c r="G19" s="45">
        <v>0</v>
      </c>
      <c r="H19" s="46">
        <v>0</v>
      </c>
      <c r="I19" s="46">
        <v>0</v>
      </c>
      <c r="J19" s="50"/>
    </row>
    <row r="20" spans="1:10" s="28" customFormat="1" ht="15" customHeight="1" x14ac:dyDescent="0.2">
      <c r="A20" s="75"/>
      <c r="B20" s="107"/>
      <c r="C20" s="86" t="s">
        <v>40</v>
      </c>
      <c r="D20" s="43" t="s">
        <v>14</v>
      </c>
      <c r="E20" s="43" t="s">
        <v>14</v>
      </c>
      <c r="F20" s="44" t="s">
        <v>41</v>
      </c>
      <c r="G20" s="45">
        <v>0</v>
      </c>
      <c r="H20" s="46">
        <v>0</v>
      </c>
      <c r="I20" s="46">
        <v>0</v>
      </c>
      <c r="J20" s="50"/>
    </row>
    <row r="21" spans="1:10" s="28" customFormat="1" ht="15" customHeight="1" x14ac:dyDescent="0.2">
      <c r="A21" s="75"/>
      <c r="B21" s="107"/>
      <c r="C21" s="86" t="s">
        <v>42</v>
      </c>
      <c r="D21" s="43" t="s">
        <v>14</v>
      </c>
      <c r="E21" s="43" t="s">
        <v>14</v>
      </c>
      <c r="F21" s="44" t="s">
        <v>43</v>
      </c>
      <c r="G21" s="45">
        <v>0</v>
      </c>
      <c r="H21" s="46">
        <v>0</v>
      </c>
      <c r="I21" s="46">
        <v>0</v>
      </c>
      <c r="J21" s="39"/>
    </row>
    <row r="22" spans="1:10" s="28" customFormat="1" ht="15" customHeight="1" x14ac:dyDescent="0.2">
      <c r="A22" s="75"/>
      <c r="B22" s="107"/>
      <c r="C22" s="86" t="s">
        <v>44</v>
      </c>
      <c r="D22" s="43" t="s">
        <v>14</v>
      </c>
      <c r="E22" s="43" t="s">
        <v>14</v>
      </c>
      <c r="F22" s="44" t="s">
        <v>45</v>
      </c>
      <c r="G22" s="45">
        <v>0</v>
      </c>
      <c r="H22" s="46">
        <v>35000</v>
      </c>
      <c r="I22" s="46">
        <v>270550.69</v>
      </c>
      <c r="J22" s="39"/>
    </row>
    <row r="23" spans="1:10" s="28" customFormat="1" ht="15" customHeight="1" x14ac:dyDescent="0.2">
      <c r="A23" s="75"/>
      <c r="B23" s="126"/>
      <c r="C23" s="51" t="s">
        <v>46</v>
      </c>
      <c r="D23" s="52" t="s">
        <v>14</v>
      </c>
      <c r="E23" s="52" t="s">
        <v>14</v>
      </c>
      <c r="F23" s="53" t="s">
        <v>47</v>
      </c>
      <c r="G23" s="54">
        <v>0</v>
      </c>
      <c r="H23" s="55">
        <v>1345292</v>
      </c>
      <c r="I23" s="55">
        <v>1345291.31</v>
      </c>
      <c r="J23" s="39"/>
    </row>
    <row r="24" spans="1:10" s="28" customFormat="1" ht="15" customHeight="1" x14ac:dyDescent="0.2">
      <c r="A24" s="75"/>
      <c r="B24" s="148" t="s">
        <v>211</v>
      </c>
      <c r="C24" s="149"/>
      <c r="D24" s="149"/>
      <c r="E24" s="149"/>
      <c r="F24" s="150"/>
      <c r="G24" s="147">
        <f>+SUM(G4:G23)-G16-G17-G10-G11</f>
        <v>58215869</v>
      </c>
      <c r="H24" s="147">
        <f>+SUM(H4:H23)-H16-H17-H10-H11</f>
        <v>50515869</v>
      </c>
      <c r="I24" s="57">
        <f>+SUM(I4:I23)-I16-I17-I10-I11</f>
        <v>47877354.5</v>
      </c>
      <c r="J24" s="39"/>
    </row>
    <row r="25" spans="1:10" s="28" customFormat="1" ht="15" customHeight="1" x14ac:dyDescent="0.15">
      <c r="A25" s="41"/>
      <c r="B25" s="27" t="s">
        <v>299</v>
      </c>
      <c r="C25" s="145" t="s">
        <v>13</v>
      </c>
      <c r="D25" s="43" t="s">
        <v>14</v>
      </c>
      <c r="E25" s="43" t="s">
        <v>14</v>
      </c>
      <c r="F25" s="44" t="s">
        <v>15</v>
      </c>
      <c r="G25" s="113">
        <v>0</v>
      </c>
      <c r="H25" s="114">
        <v>0</v>
      </c>
      <c r="I25" s="46">
        <v>0</v>
      </c>
      <c r="J25" s="39"/>
    </row>
    <row r="26" spans="1:10" s="28" customFormat="1" ht="15" customHeight="1" x14ac:dyDescent="0.2">
      <c r="A26" s="41"/>
      <c r="B26" s="41"/>
      <c r="C26" s="42" t="s">
        <v>16</v>
      </c>
      <c r="D26" s="43" t="s">
        <v>14</v>
      </c>
      <c r="E26" s="43" t="s">
        <v>14</v>
      </c>
      <c r="F26" s="44" t="s">
        <v>17</v>
      </c>
      <c r="G26" s="87">
        <v>0</v>
      </c>
      <c r="H26" s="46">
        <v>0</v>
      </c>
      <c r="I26" s="46">
        <v>0</v>
      </c>
      <c r="J26" s="39"/>
    </row>
    <row r="27" spans="1:10" s="28" customFormat="1" ht="15" customHeight="1" x14ac:dyDescent="0.2">
      <c r="A27" s="41"/>
      <c r="B27" s="41"/>
      <c r="C27" s="47" t="s">
        <v>18</v>
      </c>
      <c r="D27" s="43" t="s">
        <v>14</v>
      </c>
      <c r="E27" s="43" t="s">
        <v>14</v>
      </c>
      <c r="F27" s="44" t="s">
        <v>19</v>
      </c>
      <c r="G27" s="87">
        <v>0</v>
      </c>
      <c r="H27" s="46">
        <v>0</v>
      </c>
      <c r="I27" s="46">
        <v>0</v>
      </c>
      <c r="J27" s="39"/>
    </row>
    <row r="28" spans="1:10" s="28" customFormat="1" ht="15" customHeight="1" x14ac:dyDescent="0.2">
      <c r="A28" s="41"/>
      <c r="B28" s="41"/>
      <c r="C28" s="47" t="s">
        <v>20</v>
      </c>
      <c r="D28" s="43" t="s">
        <v>14</v>
      </c>
      <c r="E28" s="43" t="s">
        <v>14</v>
      </c>
      <c r="F28" s="44" t="s">
        <v>21</v>
      </c>
      <c r="G28" s="87">
        <v>0</v>
      </c>
      <c r="H28" s="46">
        <v>10</v>
      </c>
      <c r="I28" s="46">
        <v>0</v>
      </c>
      <c r="J28" s="39"/>
    </row>
    <row r="29" spans="1:10" s="28" customFormat="1" ht="15" customHeight="1" x14ac:dyDescent="0.2">
      <c r="A29" s="41"/>
      <c r="B29" s="41"/>
      <c r="C29" s="47" t="s">
        <v>22</v>
      </c>
      <c r="D29" s="43" t="s">
        <v>14</v>
      </c>
      <c r="E29" s="43" t="s">
        <v>14</v>
      </c>
      <c r="F29" s="44" t="s">
        <v>23</v>
      </c>
      <c r="G29" s="87">
        <v>0</v>
      </c>
      <c r="H29" s="46">
        <v>0</v>
      </c>
      <c r="I29" s="46">
        <v>0</v>
      </c>
      <c r="J29" s="39"/>
    </row>
    <row r="30" spans="1:10" s="28" customFormat="1" ht="15" customHeight="1" x14ac:dyDescent="0.2">
      <c r="A30" s="41"/>
      <c r="B30" s="41"/>
      <c r="C30" s="47" t="s">
        <v>24</v>
      </c>
      <c r="D30" s="43" t="s">
        <v>14</v>
      </c>
      <c r="E30" s="43" t="s">
        <v>14</v>
      </c>
      <c r="F30" s="44" t="s">
        <v>25</v>
      </c>
      <c r="G30" s="87">
        <v>0</v>
      </c>
      <c r="H30" s="46">
        <v>1707775</v>
      </c>
      <c r="I30" s="46">
        <v>1030050</v>
      </c>
      <c r="J30" s="39"/>
    </row>
    <row r="31" spans="1:10" s="28" customFormat="1" ht="15" customHeight="1" x14ac:dyDescent="0.2">
      <c r="A31" s="41"/>
      <c r="B31" s="41"/>
      <c r="C31" s="47"/>
      <c r="D31" s="43"/>
      <c r="E31" s="43"/>
      <c r="F31" s="48" t="s">
        <v>26</v>
      </c>
      <c r="G31" s="87">
        <v>0</v>
      </c>
      <c r="H31" s="46">
        <v>1707770</v>
      </c>
      <c r="I31" s="46">
        <v>1030050</v>
      </c>
      <c r="J31" s="39"/>
    </row>
    <row r="32" spans="1:10" s="28" customFormat="1" ht="15" customHeight="1" x14ac:dyDescent="0.2">
      <c r="A32" s="41"/>
      <c r="B32" s="41"/>
      <c r="C32" s="47"/>
      <c r="D32" s="43"/>
      <c r="E32" s="43"/>
      <c r="F32" s="49" t="s">
        <v>27</v>
      </c>
      <c r="G32" s="87">
        <v>0</v>
      </c>
      <c r="H32" s="46">
        <v>0</v>
      </c>
      <c r="I32" s="46">
        <v>0</v>
      </c>
      <c r="J32" s="39"/>
    </row>
    <row r="33" spans="1:10" s="28" customFormat="1" ht="15" customHeight="1" x14ac:dyDescent="0.2">
      <c r="A33" s="41"/>
      <c r="B33" s="41"/>
      <c r="C33" s="47" t="s">
        <v>28</v>
      </c>
      <c r="D33" s="43" t="s">
        <v>14</v>
      </c>
      <c r="E33" s="43" t="s">
        <v>14</v>
      </c>
      <c r="F33" s="44" t="s">
        <v>29</v>
      </c>
      <c r="G33" s="87">
        <v>0</v>
      </c>
      <c r="H33" s="46">
        <v>38500</v>
      </c>
      <c r="I33" s="46">
        <v>5.7</v>
      </c>
      <c r="J33" s="39"/>
    </row>
    <row r="34" spans="1:10" s="28" customFormat="1" ht="15" customHeight="1" x14ac:dyDescent="0.2">
      <c r="A34" s="41"/>
      <c r="B34" s="41"/>
      <c r="C34" s="47" t="s">
        <v>30</v>
      </c>
      <c r="D34" s="43" t="s">
        <v>14</v>
      </c>
      <c r="E34" s="43" t="s">
        <v>14</v>
      </c>
      <c r="F34" s="44" t="s">
        <v>31</v>
      </c>
      <c r="G34" s="87">
        <v>0</v>
      </c>
      <c r="H34" s="46">
        <v>1000</v>
      </c>
      <c r="I34" s="46">
        <v>0</v>
      </c>
      <c r="J34" s="39"/>
    </row>
    <row r="35" spans="1:10" s="28" customFormat="1" ht="15" customHeight="1" x14ac:dyDescent="0.2">
      <c r="A35" s="41"/>
      <c r="B35" s="41"/>
      <c r="C35" s="47" t="s">
        <v>32</v>
      </c>
      <c r="D35" s="43" t="s">
        <v>14</v>
      </c>
      <c r="E35" s="43" t="s">
        <v>14</v>
      </c>
      <c r="F35" s="44" t="s">
        <v>33</v>
      </c>
      <c r="G35" s="87">
        <v>0</v>
      </c>
      <c r="H35" s="46">
        <v>0</v>
      </c>
      <c r="I35" s="46">
        <v>0</v>
      </c>
      <c r="J35" s="39"/>
    </row>
    <row r="36" spans="1:10" s="28" customFormat="1" ht="15" customHeight="1" x14ac:dyDescent="0.2">
      <c r="A36" s="41"/>
      <c r="B36" s="41"/>
      <c r="C36" s="47" t="s">
        <v>34</v>
      </c>
      <c r="D36" s="43" t="s">
        <v>14</v>
      </c>
      <c r="E36" s="43" t="s">
        <v>14</v>
      </c>
      <c r="F36" s="44" t="s">
        <v>35</v>
      </c>
      <c r="G36" s="87">
        <v>0</v>
      </c>
      <c r="H36" s="46">
        <v>633146</v>
      </c>
      <c r="I36" s="46">
        <v>340470.32</v>
      </c>
      <c r="J36" s="39"/>
    </row>
    <row r="37" spans="1:10" s="28" customFormat="1" ht="15" customHeight="1" x14ac:dyDescent="0.2">
      <c r="A37" s="41"/>
      <c r="B37" s="41"/>
      <c r="C37" s="47"/>
      <c r="D37" s="43"/>
      <c r="E37" s="43"/>
      <c r="F37" s="48" t="s">
        <v>26</v>
      </c>
      <c r="G37" s="87">
        <v>0</v>
      </c>
      <c r="H37" s="46">
        <v>454276</v>
      </c>
      <c r="I37" s="46">
        <v>14275.55</v>
      </c>
      <c r="J37" s="39"/>
    </row>
    <row r="38" spans="1:10" s="28" customFormat="1" ht="15" customHeight="1" x14ac:dyDescent="0.2">
      <c r="A38" s="41"/>
      <c r="B38" s="41"/>
      <c r="C38" s="47"/>
      <c r="D38" s="43"/>
      <c r="E38" s="43"/>
      <c r="F38" s="49" t="s">
        <v>27</v>
      </c>
      <c r="G38" s="87">
        <v>0</v>
      </c>
      <c r="H38" s="46">
        <v>178870</v>
      </c>
      <c r="I38" s="46">
        <v>326194.77</v>
      </c>
      <c r="J38" s="39"/>
    </row>
    <row r="39" spans="1:10" s="28" customFormat="1" ht="15" customHeight="1" x14ac:dyDescent="0.2">
      <c r="A39" s="41"/>
      <c r="B39" s="41"/>
      <c r="C39" s="47" t="s">
        <v>36</v>
      </c>
      <c r="D39" s="43" t="s">
        <v>14</v>
      </c>
      <c r="E39" s="43" t="s">
        <v>14</v>
      </c>
      <c r="F39" s="44" t="s">
        <v>37</v>
      </c>
      <c r="G39" s="87">
        <v>0</v>
      </c>
      <c r="H39" s="46">
        <v>0</v>
      </c>
      <c r="I39" s="46">
        <v>0</v>
      </c>
      <c r="J39" s="39"/>
    </row>
    <row r="40" spans="1:10" s="28" customFormat="1" ht="15" customHeight="1" x14ac:dyDescent="0.2">
      <c r="A40" s="41"/>
      <c r="B40" s="41"/>
      <c r="C40" s="47" t="s">
        <v>38</v>
      </c>
      <c r="D40" s="43" t="s">
        <v>14</v>
      </c>
      <c r="E40" s="43" t="s">
        <v>14</v>
      </c>
      <c r="F40" s="44" t="s">
        <v>39</v>
      </c>
      <c r="G40" s="87">
        <v>0</v>
      </c>
      <c r="H40" s="46">
        <v>0</v>
      </c>
      <c r="I40" s="46">
        <v>0</v>
      </c>
      <c r="J40" s="39"/>
    </row>
    <row r="41" spans="1:10" s="28" customFormat="1" ht="15" customHeight="1" x14ac:dyDescent="0.2">
      <c r="A41" s="41"/>
      <c r="B41" s="41"/>
      <c r="C41" s="47" t="s">
        <v>40</v>
      </c>
      <c r="D41" s="43" t="s">
        <v>14</v>
      </c>
      <c r="E41" s="43" t="s">
        <v>14</v>
      </c>
      <c r="F41" s="44" t="s">
        <v>41</v>
      </c>
      <c r="G41" s="87">
        <v>0</v>
      </c>
      <c r="H41" s="46">
        <v>0</v>
      </c>
      <c r="I41" s="46">
        <v>0</v>
      </c>
      <c r="J41" s="39"/>
    </row>
    <row r="42" spans="1:10" s="28" customFormat="1" ht="15" customHeight="1" x14ac:dyDescent="0.2">
      <c r="A42" s="41"/>
      <c r="B42" s="41"/>
      <c r="C42" s="47" t="s">
        <v>42</v>
      </c>
      <c r="D42" s="43" t="s">
        <v>14</v>
      </c>
      <c r="E42" s="43" t="s">
        <v>14</v>
      </c>
      <c r="F42" s="44" t="s">
        <v>43</v>
      </c>
      <c r="G42" s="87">
        <v>0</v>
      </c>
      <c r="H42" s="46">
        <v>0</v>
      </c>
      <c r="I42" s="46">
        <v>0</v>
      </c>
      <c r="J42" s="39"/>
    </row>
    <row r="43" spans="1:10" s="28" customFormat="1" ht="15" customHeight="1" x14ac:dyDescent="0.2">
      <c r="A43" s="41"/>
      <c r="B43" s="41"/>
      <c r="C43" s="47" t="s">
        <v>44</v>
      </c>
      <c r="D43" s="43" t="s">
        <v>14</v>
      </c>
      <c r="E43" s="43" t="s">
        <v>14</v>
      </c>
      <c r="F43" s="44" t="s">
        <v>45</v>
      </c>
      <c r="G43" s="87">
        <v>0</v>
      </c>
      <c r="H43" s="46">
        <v>0</v>
      </c>
      <c r="I43" s="46">
        <v>0</v>
      </c>
      <c r="J43" s="39"/>
    </row>
    <row r="44" spans="1:10" s="28" customFormat="1" ht="15" customHeight="1" x14ac:dyDescent="0.2">
      <c r="A44" s="41"/>
      <c r="B44" s="41"/>
      <c r="C44" s="51" t="s">
        <v>46</v>
      </c>
      <c r="D44" s="52" t="s">
        <v>14</v>
      </c>
      <c r="E44" s="52" t="s">
        <v>14</v>
      </c>
      <c r="F44" s="53" t="s">
        <v>47</v>
      </c>
      <c r="G44" s="87">
        <v>0</v>
      </c>
      <c r="H44" s="46">
        <v>36236</v>
      </c>
      <c r="I44" s="46">
        <v>36235.339999999997</v>
      </c>
      <c r="J44" s="39"/>
    </row>
    <row r="45" spans="1:10" s="28" customFormat="1" ht="15" customHeight="1" x14ac:dyDescent="0.2">
      <c r="A45" s="146"/>
      <c r="B45" s="149" t="s">
        <v>300</v>
      </c>
      <c r="C45" s="149"/>
      <c r="D45" s="149"/>
      <c r="E45" s="149"/>
      <c r="F45" s="150"/>
      <c r="G45" s="56">
        <f>+SUM(G25:G44)-G37-G38-G31-G32</f>
        <v>0</v>
      </c>
      <c r="H45" s="56">
        <f>+SUM(H25:H44)-H37-H38-H31-H32</f>
        <v>2416667</v>
      </c>
      <c r="I45" s="57">
        <f>+SUM(I25:I44)-I37-I38-I31-I32</f>
        <v>1406761.3599999999</v>
      </c>
      <c r="J45" s="39"/>
    </row>
    <row r="46" spans="1:10" ht="15" customHeight="1" thickBot="1" x14ac:dyDescent="0.2">
      <c r="A46" s="58" t="s">
        <v>212</v>
      </c>
      <c r="B46" s="58"/>
      <c r="C46" s="59"/>
      <c r="D46" s="59"/>
      <c r="E46" s="59"/>
      <c r="F46" s="59"/>
      <c r="G46" s="60">
        <f>+G24+G45</f>
        <v>58215869</v>
      </c>
      <c r="H46" s="60">
        <f>+H24+H45</f>
        <v>52932536</v>
      </c>
      <c r="I46" s="60">
        <f>+I24+I45</f>
        <v>49284115.859999999</v>
      </c>
    </row>
    <row r="47" spans="1:10" ht="15" customHeight="1" x14ac:dyDescent="0.15">
      <c r="A47" s="91"/>
      <c r="B47" s="91"/>
      <c r="G47" s="92"/>
      <c r="H47" s="92"/>
      <c r="I47" s="93"/>
    </row>
    <row r="48" spans="1:10" ht="15" customHeight="1" x14ac:dyDescent="0.15">
      <c r="A48" s="91"/>
      <c r="B48" s="91"/>
      <c r="G48" s="92"/>
      <c r="H48" s="92"/>
      <c r="I48" s="93"/>
    </row>
    <row r="49" spans="1:9" ht="15" customHeight="1" x14ac:dyDescent="0.15">
      <c r="A49" s="91"/>
      <c r="B49" s="91"/>
      <c r="G49" s="92"/>
      <c r="H49" s="92"/>
      <c r="I49" s="93"/>
    </row>
    <row r="50" spans="1:9" ht="15" customHeight="1" x14ac:dyDescent="0.15"/>
    <row r="51" spans="1:9" ht="15" customHeight="1" x14ac:dyDescent="0.15"/>
    <row r="52" spans="1:9" ht="15" customHeight="1" x14ac:dyDescent="0.15"/>
    <row r="53" spans="1:9" ht="15" customHeight="1" x14ac:dyDescent="0.15"/>
    <row r="54" spans="1:9" ht="15" customHeight="1" x14ac:dyDescent="0.15"/>
    <row r="55" spans="1:9" ht="15" customHeight="1" x14ac:dyDescent="0.15"/>
    <row r="56" spans="1:9" ht="15" customHeight="1" x14ac:dyDescent="0.15"/>
    <row r="57" spans="1:9" ht="15" customHeight="1" x14ac:dyDescent="0.15"/>
    <row r="58" spans="1:9" ht="15" customHeight="1" x14ac:dyDescent="0.15"/>
    <row r="59" spans="1:9" ht="15" customHeight="1" x14ac:dyDescent="0.15"/>
    <row r="60" spans="1:9" ht="15" customHeight="1" x14ac:dyDescent="0.15"/>
    <row r="61" spans="1:9" ht="15" customHeight="1" x14ac:dyDescent="0.15"/>
    <row r="62" spans="1:9" ht="15" customHeight="1" x14ac:dyDescent="0.15"/>
    <row r="63" spans="1:9" ht="15" customHeight="1" x14ac:dyDescent="0.15"/>
    <row r="64" spans="1:9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2" ht="15" customHeight="1" x14ac:dyDescent="0.15"/>
  </sheetData>
  <mergeCells count="2">
    <mergeCell ref="B24:F24"/>
    <mergeCell ref="B45:F45"/>
  </mergeCells>
  <pageMargins left="0.7" right="0.7" top="0.75" bottom="0.75" header="0.3" footer="0.3"/>
  <ignoredErrors>
    <ignoredError sqref="C4:E23 C25:E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32"/>
  <sheetViews>
    <sheetView showGridLines="0" workbookViewId="0">
      <selection activeCell="J13" sqref="J13"/>
    </sheetView>
  </sheetViews>
  <sheetFormatPr defaultColWidth="23.33203125" defaultRowHeight="15" customHeight="1" x14ac:dyDescent="0.15"/>
  <cols>
    <col min="1" max="1" width="20.33203125" style="27" customWidth="1"/>
    <col min="2" max="2" width="18.33203125" style="27" customWidth="1"/>
    <col min="3" max="6" width="7.33203125" style="27" customWidth="1"/>
    <col min="7" max="7" width="34.83203125" style="27" customWidth="1"/>
    <col min="8" max="10" width="14.33203125" style="27" customWidth="1"/>
    <col min="11" max="16384" width="23.33203125" style="27"/>
  </cols>
  <sheetData>
    <row r="1" spans="1:11" ht="15" customHeight="1" x14ac:dyDescent="0.15">
      <c r="A1" s="26" t="s">
        <v>295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ht="15" customHeight="1" thickBot="1" x14ac:dyDescent="0.2">
      <c r="B2" s="28"/>
      <c r="C2" s="28"/>
      <c r="D2" s="28"/>
      <c r="E2" s="28"/>
      <c r="F2" s="28"/>
      <c r="G2" s="28"/>
      <c r="J2" s="29" t="s">
        <v>2</v>
      </c>
    </row>
    <row r="3" spans="1:11" ht="31.5" customHeight="1" thickBot="1" x14ac:dyDescent="0.2">
      <c r="A3" s="30" t="s">
        <v>3</v>
      </c>
      <c r="B3" s="30" t="s">
        <v>4</v>
      </c>
      <c r="C3" s="30" t="s">
        <v>51</v>
      </c>
      <c r="D3" s="31" t="s">
        <v>52</v>
      </c>
      <c r="E3" s="30" t="s">
        <v>53</v>
      </c>
      <c r="F3" s="30" t="s">
        <v>54</v>
      </c>
      <c r="G3" s="30" t="s">
        <v>8</v>
      </c>
      <c r="H3" s="31" t="s">
        <v>55</v>
      </c>
      <c r="I3" s="31" t="s">
        <v>56</v>
      </c>
      <c r="J3" s="31" t="s">
        <v>57</v>
      </c>
    </row>
    <row r="4" spans="1:11" s="28" customFormat="1" ht="15" customHeight="1" x14ac:dyDescent="0.15">
      <c r="A4" s="33" t="s">
        <v>292</v>
      </c>
      <c r="B4" s="27" t="s">
        <v>208</v>
      </c>
      <c r="C4" s="34" t="s">
        <v>13</v>
      </c>
      <c r="D4" s="35" t="s">
        <v>14</v>
      </c>
      <c r="E4" s="35" t="s">
        <v>14</v>
      </c>
      <c r="F4" s="35" t="s">
        <v>14</v>
      </c>
      <c r="G4" s="36" t="s">
        <v>58</v>
      </c>
      <c r="H4" s="37">
        <v>365751</v>
      </c>
      <c r="I4" s="38">
        <v>404551</v>
      </c>
      <c r="J4" s="38">
        <v>232414.61</v>
      </c>
      <c r="K4" s="39"/>
    </row>
    <row r="5" spans="1:11" s="28" customFormat="1" ht="15" customHeight="1" x14ac:dyDescent="0.2">
      <c r="A5" s="33"/>
      <c r="B5" s="41"/>
      <c r="C5" s="42" t="s">
        <v>16</v>
      </c>
      <c r="D5" s="43" t="s">
        <v>14</v>
      </c>
      <c r="E5" s="43" t="s">
        <v>14</v>
      </c>
      <c r="F5" s="43" t="s">
        <v>14</v>
      </c>
      <c r="G5" s="44" t="s">
        <v>59</v>
      </c>
      <c r="H5" s="45">
        <v>354200</v>
      </c>
      <c r="I5" s="46">
        <v>262900</v>
      </c>
      <c r="J5" s="46">
        <v>163627.42000000001</v>
      </c>
    </row>
    <row r="6" spans="1:11" s="28" customFormat="1" ht="15" customHeight="1" x14ac:dyDescent="0.2">
      <c r="A6" s="33"/>
      <c r="B6" s="41"/>
      <c r="C6" s="47" t="s">
        <v>18</v>
      </c>
      <c r="D6" s="43" t="s">
        <v>14</v>
      </c>
      <c r="E6" s="43" t="s">
        <v>14</v>
      </c>
      <c r="F6" s="43" t="s">
        <v>14</v>
      </c>
      <c r="G6" s="44" t="s">
        <v>60</v>
      </c>
      <c r="H6" s="45">
        <v>200</v>
      </c>
      <c r="I6" s="46">
        <v>200</v>
      </c>
      <c r="J6" s="46">
        <v>0</v>
      </c>
      <c r="K6" s="39"/>
    </row>
    <row r="7" spans="1:11" s="28" customFormat="1" ht="15" customHeight="1" x14ac:dyDescent="0.2">
      <c r="A7" s="33"/>
      <c r="B7" s="41"/>
      <c r="C7" s="47" t="s">
        <v>20</v>
      </c>
      <c r="D7" s="43" t="s">
        <v>14</v>
      </c>
      <c r="E7" s="43" t="s">
        <v>14</v>
      </c>
      <c r="F7" s="43" t="s">
        <v>14</v>
      </c>
      <c r="G7" s="44" t="s">
        <v>25</v>
      </c>
      <c r="H7" s="45">
        <v>300</v>
      </c>
      <c r="I7" s="46">
        <v>2800</v>
      </c>
      <c r="J7" s="46">
        <v>0</v>
      </c>
      <c r="K7" s="39"/>
    </row>
    <row r="8" spans="1:11" s="28" customFormat="1" ht="15" customHeight="1" x14ac:dyDescent="0.2">
      <c r="A8" s="41"/>
      <c r="B8" s="41"/>
      <c r="C8" s="47" t="s">
        <v>22</v>
      </c>
      <c r="D8" s="43" t="s">
        <v>14</v>
      </c>
      <c r="E8" s="43" t="s">
        <v>14</v>
      </c>
      <c r="F8" s="43" t="s">
        <v>14</v>
      </c>
      <c r="G8" s="44" t="s">
        <v>61</v>
      </c>
      <c r="H8" s="45">
        <v>7820049</v>
      </c>
      <c r="I8" s="46">
        <v>20992932</v>
      </c>
      <c r="J8" s="46">
        <v>5990828.0599999996</v>
      </c>
      <c r="K8" s="39"/>
    </row>
    <row r="9" spans="1:11" s="28" customFormat="1" ht="15" customHeight="1" x14ac:dyDescent="0.2">
      <c r="A9" s="41"/>
      <c r="B9" s="41"/>
      <c r="C9" s="47" t="s">
        <v>24</v>
      </c>
      <c r="D9" s="43" t="s">
        <v>14</v>
      </c>
      <c r="E9" s="43" t="s">
        <v>14</v>
      </c>
      <c r="F9" s="43" t="s">
        <v>14</v>
      </c>
      <c r="G9" s="44" t="s">
        <v>62</v>
      </c>
      <c r="H9" s="45">
        <v>20100</v>
      </c>
      <c r="I9" s="46">
        <v>128500</v>
      </c>
      <c r="J9" s="46">
        <v>114108.91</v>
      </c>
      <c r="K9" s="39"/>
    </row>
    <row r="10" spans="1:11" s="28" customFormat="1" ht="15" customHeight="1" x14ac:dyDescent="0.2">
      <c r="A10" s="41"/>
      <c r="B10" s="41"/>
      <c r="C10" s="47" t="s">
        <v>28</v>
      </c>
      <c r="D10" s="43" t="s">
        <v>14</v>
      </c>
      <c r="E10" s="43" t="s">
        <v>14</v>
      </c>
      <c r="F10" s="43" t="s">
        <v>14</v>
      </c>
      <c r="G10" s="44" t="s">
        <v>63</v>
      </c>
      <c r="H10" s="45">
        <v>25401</v>
      </c>
      <c r="I10" s="46">
        <v>25401</v>
      </c>
      <c r="J10" s="46">
        <v>2298.8000000000002</v>
      </c>
      <c r="K10" s="39"/>
    </row>
    <row r="11" spans="1:11" s="28" customFormat="1" ht="15" customHeight="1" x14ac:dyDescent="0.2">
      <c r="A11" s="41"/>
      <c r="B11" s="41"/>
      <c r="C11" s="47" t="s">
        <v>30</v>
      </c>
      <c r="D11" s="43" t="s">
        <v>14</v>
      </c>
      <c r="E11" s="43" t="s">
        <v>14</v>
      </c>
      <c r="F11" s="43" t="s">
        <v>14</v>
      </c>
      <c r="G11" s="44" t="s">
        <v>35</v>
      </c>
      <c r="H11" s="45">
        <v>383001</v>
      </c>
      <c r="I11" s="46">
        <v>3160847</v>
      </c>
      <c r="J11" s="46">
        <v>1502789.39</v>
      </c>
      <c r="K11" s="50"/>
    </row>
    <row r="12" spans="1:11" s="28" customFormat="1" ht="15" customHeight="1" x14ac:dyDescent="0.2">
      <c r="A12" s="41"/>
      <c r="B12" s="41"/>
      <c r="C12" s="47" t="s">
        <v>32</v>
      </c>
      <c r="D12" s="43" t="s">
        <v>14</v>
      </c>
      <c r="E12" s="43" t="s">
        <v>14</v>
      </c>
      <c r="F12" s="43" t="s">
        <v>14</v>
      </c>
      <c r="G12" s="44" t="s">
        <v>37</v>
      </c>
      <c r="H12" s="45">
        <v>0</v>
      </c>
      <c r="I12" s="46">
        <v>0</v>
      </c>
      <c r="J12" s="46">
        <v>0</v>
      </c>
      <c r="K12" s="39"/>
    </row>
    <row r="13" spans="1:11" s="28" customFormat="1" ht="15" customHeight="1" x14ac:dyDescent="0.2">
      <c r="A13" s="41"/>
      <c r="B13" s="41"/>
      <c r="C13" s="47" t="s">
        <v>34</v>
      </c>
      <c r="D13" s="43" t="s">
        <v>14</v>
      </c>
      <c r="E13" s="43" t="s">
        <v>14</v>
      </c>
      <c r="F13" s="43" t="s">
        <v>14</v>
      </c>
      <c r="G13" s="44" t="s">
        <v>39</v>
      </c>
      <c r="H13" s="45">
        <v>0</v>
      </c>
      <c r="I13" s="46">
        <v>0</v>
      </c>
      <c r="J13" s="46">
        <v>0</v>
      </c>
      <c r="K13" s="39"/>
    </row>
    <row r="14" spans="1:11" s="28" customFormat="1" ht="15" customHeight="1" x14ac:dyDescent="0.2">
      <c r="A14" s="41"/>
      <c r="B14" s="41"/>
      <c r="C14" s="51" t="s">
        <v>36</v>
      </c>
      <c r="D14" s="52" t="s">
        <v>14</v>
      </c>
      <c r="E14" s="52" t="s">
        <v>14</v>
      </c>
      <c r="F14" s="52" t="s">
        <v>14</v>
      </c>
      <c r="G14" s="53" t="s">
        <v>64</v>
      </c>
      <c r="H14" s="54">
        <v>0</v>
      </c>
      <c r="I14" s="55">
        <v>0</v>
      </c>
      <c r="J14" s="55">
        <v>0</v>
      </c>
      <c r="K14" s="39"/>
    </row>
    <row r="15" spans="1:11" s="28" customFormat="1" ht="15" customHeight="1" x14ac:dyDescent="0.2">
      <c r="A15" s="41"/>
      <c r="B15" s="148" t="s">
        <v>293</v>
      </c>
      <c r="C15" s="149"/>
      <c r="D15" s="149"/>
      <c r="E15" s="149"/>
      <c r="F15" s="149"/>
      <c r="G15" s="150"/>
      <c r="H15" s="56">
        <f>+SUM(H4:H14)</f>
        <v>8969002</v>
      </c>
      <c r="I15" s="56">
        <f>+SUM(I4:I14)</f>
        <v>24978131</v>
      </c>
      <c r="J15" s="57">
        <f>+SUM(J4:J14)</f>
        <v>8006067.1899999995</v>
      </c>
      <c r="K15" s="39"/>
    </row>
    <row r="16" spans="1:11" ht="15" customHeight="1" thickBot="1" x14ac:dyDescent="0.2">
      <c r="A16" s="58" t="s">
        <v>297</v>
      </c>
      <c r="B16" s="58"/>
      <c r="C16" s="59"/>
      <c r="D16" s="59"/>
      <c r="E16" s="59"/>
      <c r="F16" s="59"/>
      <c r="G16" s="59"/>
      <c r="H16" s="60">
        <f>+H15</f>
        <v>8969002</v>
      </c>
      <c r="I16" s="60">
        <f>+I15</f>
        <v>24978131</v>
      </c>
      <c r="J16" s="61">
        <f>+J15</f>
        <v>8006067.1899999995</v>
      </c>
    </row>
    <row r="17" spans="3:10" ht="15" customHeight="1" x14ac:dyDescent="0.15">
      <c r="I17" s="62"/>
    </row>
    <row r="19" spans="3:10" ht="15" customHeight="1" x14ac:dyDescent="0.15">
      <c r="C19" s="43"/>
      <c r="H19" s="62"/>
      <c r="I19" s="62"/>
      <c r="J19" s="62"/>
    </row>
    <row r="20" spans="3:10" ht="15" customHeight="1" x14ac:dyDescent="0.15">
      <c r="C20" s="43"/>
      <c r="H20" s="62"/>
      <c r="I20" s="62"/>
      <c r="J20" s="62"/>
    </row>
    <row r="21" spans="3:10" ht="15" customHeight="1" x14ac:dyDescent="0.15">
      <c r="C21" s="63"/>
      <c r="H21" s="62"/>
      <c r="I21" s="62"/>
      <c r="J21" s="62"/>
    </row>
    <row r="22" spans="3:10" ht="15" customHeight="1" x14ac:dyDescent="0.15">
      <c r="C22" s="63"/>
      <c r="H22" s="62"/>
      <c r="I22" s="62"/>
      <c r="J22" s="62"/>
    </row>
    <row r="23" spans="3:10" ht="15" customHeight="1" x14ac:dyDescent="0.15">
      <c r="C23" s="63"/>
      <c r="H23" s="62"/>
      <c r="I23" s="62"/>
      <c r="J23" s="62"/>
    </row>
    <row r="24" spans="3:10" ht="15" customHeight="1" x14ac:dyDescent="0.15">
      <c r="C24" s="63"/>
      <c r="H24" s="62"/>
      <c r="I24" s="62"/>
      <c r="J24" s="62"/>
    </row>
    <row r="25" spans="3:10" ht="15" customHeight="1" x14ac:dyDescent="0.15">
      <c r="C25" s="63"/>
      <c r="H25" s="62"/>
      <c r="I25" s="62"/>
      <c r="J25" s="62"/>
    </row>
    <row r="26" spans="3:10" ht="15" customHeight="1" x14ac:dyDescent="0.15">
      <c r="C26" s="63"/>
      <c r="H26" s="62"/>
      <c r="I26" s="62"/>
      <c r="J26" s="62"/>
    </row>
    <row r="27" spans="3:10" ht="15" customHeight="1" x14ac:dyDescent="0.15">
      <c r="C27" s="63"/>
      <c r="H27" s="62"/>
      <c r="I27" s="62"/>
      <c r="J27" s="62"/>
    </row>
    <row r="28" spans="3:10" ht="15" customHeight="1" x14ac:dyDescent="0.15">
      <c r="C28" s="63"/>
      <c r="H28" s="62"/>
      <c r="I28" s="62"/>
      <c r="J28" s="62"/>
    </row>
    <row r="29" spans="3:10" ht="15" customHeight="1" x14ac:dyDescent="0.15">
      <c r="C29" s="63"/>
      <c r="H29" s="62"/>
      <c r="I29" s="62"/>
      <c r="J29" s="62"/>
    </row>
    <row r="30" spans="3:10" ht="15" customHeight="1" x14ac:dyDescent="0.15">
      <c r="H30" s="62"/>
      <c r="I30" s="62"/>
      <c r="J30" s="62"/>
    </row>
    <row r="31" spans="3:10" ht="15" customHeight="1" x14ac:dyDescent="0.15">
      <c r="J31" s="65"/>
    </row>
    <row r="32" spans="3:10" ht="15" customHeight="1" x14ac:dyDescent="0.15">
      <c r="J32" s="65"/>
    </row>
  </sheetData>
  <mergeCells count="1">
    <mergeCell ref="B15:G15"/>
  </mergeCells>
  <pageMargins left="0.7" right="0.7" top="0.75" bottom="0.75" header="0.3" footer="0.3"/>
  <ignoredErrors>
    <ignoredError sqref="C4:F14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45"/>
  <sheetViews>
    <sheetView showGridLines="0" workbookViewId="0">
      <selection activeCell="A4" sqref="A4"/>
    </sheetView>
  </sheetViews>
  <sheetFormatPr defaultColWidth="23.33203125" defaultRowHeight="15" customHeight="1" x14ac:dyDescent="0.15"/>
  <cols>
    <col min="1" max="1" width="20.33203125" style="27" customWidth="1"/>
    <col min="2" max="2" width="18.33203125" style="27" customWidth="1"/>
    <col min="3" max="6" width="7.33203125" style="27" customWidth="1"/>
    <col min="7" max="7" width="34.83203125" style="27" customWidth="1"/>
    <col min="8" max="10" width="14.33203125" style="27" customWidth="1"/>
    <col min="11" max="16384" width="23.33203125" style="27"/>
  </cols>
  <sheetData>
    <row r="1" spans="1:11" ht="15" customHeight="1" x14ac:dyDescent="0.15">
      <c r="A1" s="26" t="s">
        <v>213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ht="15" customHeight="1" thickBot="1" x14ac:dyDescent="0.2">
      <c r="B2" s="28"/>
      <c r="C2" s="28"/>
      <c r="D2" s="28"/>
      <c r="E2" s="28"/>
      <c r="F2" s="28"/>
      <c r="G2" s="28"/>
      <c r="J2" s="29" t="s">
        <v>2</v>
      </c>
    </row>
    <row r="3" spans="1:11" ht="31.5" customHeight="1" thickBot="1" x14ac:dyDescent="0.2">
      <c r="A3" s="82" t="s">
        <v>3</v>
      </c>
      <c r="B3" s="83" t="s">
        <v>4</v>
      </c>
      <c r="C3" s="30" t="s">
        <v>51</v>
      </c>
      <c r="D3" s="31" t="s">
        <v>52</v>
      </c>
      <c r="E3" s="30" t="s">
        <v>53</v>
      </c>
      <c r="F3" s="30" t="s">
        <v>54</v>
      </c>
      <c r="G3" s="30" t="s">
        <v>8</v>
      </c>
      <c r="H3" s="31" t="s">
        <v>55</v>
      </c>
      <c r="I3" s="31" t="s">
        <v>56</v>
      </c>
      <c r="J3" s="31" t="s">
        <v>57</v>
      </c>
    </row>
    <row r="4" spans="1:11" s="28" customFormat="1" ht="15" customHeight="1" x14ac:dyDescent="0.15">
      <c r="A4" s="66" t="s">
        <v>309</v>
      </c>
      <c r="B4" s="27" t="s">
        <v>210</v>
      </c>
      <c r="C4" s="34" t="s">
        <v>13</v>
      </c>
      <c r="D4" s="35" t="s">
        <v>14</v>
      </c>
      <c r="E4" s="35" t="s">
        <v>14</v>
      </c>
      <c r="F4" s="35" t="s">
        <v>14</v>
      </c>
      <c r="G4" s="36" t="s">
        <v>58</v>
      </c>
      <c r="H4" s="37">
        <v>419370</v>
      </c>
      <c r="I4" s="38">
        <v>540870</v>
      </c>
      <c r="J4" s="38">
        <v>428460.86999999994</v>
      </c>
      <c r="K4" s="39"/>
    </row>
    <row r="5" spans="1:11" s="28" customFormat="1" ht="15" customHeight="1" x14ac:dyDescent="0.2">
      <c r="A5" s="40"/>
      <c r="B5" s="41"/>
      <c r="C5" s="85" t="s">
        <v>16</v>
      </c>
      <c r="D5" s="43" t="s">
        <v>14</v>
      </c>
      <c r="E5" s="43" t="s">
        <v>14</v>
      </c>
      <c r="F5" s="43" t="s">
        <v>14</v>
      </c>
      <c r="G5" s="44" t="s">
        <v>59</v>
      </c>
      <c r="H5" s="45">
        <v>894596</v>
      </c>
      <c r="I5" s="46">
        <v>1681856</v>
      </c>
      <c r="J5" s="46">
        <v>1243509.78</v>
      </c>
    </row>
    <row r="6" spans="1:11" s="28" customFormat="1" ht="15" customHeight="1" x14ac:dyDescent="0.2">
      <c r="A6" s="40"/>
      <c r="B6" s="41"/>
      <c r="C6" s="86" t="s">
        <v>18</v>
      </c>
      <c r="D6" s="43" t="s">
        <v>14</v>
      </c>
      <c r="E6" s="43" t="s">
        <v>14</v>
      </c>
      <c r="F6" s="43" t="s">
        <v>14</v>
      </c>
      <c r="G6" s="44" t="s">
        <v>60</v>
      </c>
      <c r="H6" s="45">
        <v>500</v>
      </c>
      <c r="I6" s="46">
        <v>1504</v>
      </c>
      <c r="J6" s="46">
        <v>555.89</v>
      </c>
      <c r="K6" s="39"/>
    </row>
    <row r="7" spans="1:11" s="28" customFormat="1" ht="15" customHeight="1" x14ac:dyDescent="0.2">
      <c r="A7" s="40"/>
      <c r="B7" s="41"/>
      <c r="C7" s="86" t="s">
        <v>20</v>
      </c>
      <c r="D7" s="43" t="s">
        <v>14</v>
      </c>
      <c r="E7" s="43" t="s">
        <v>14</v>
      </c>
      <c r="F7" s="43" t="s">
        <v>14</v>
      </c>
      <c r="G7" s="44" t="s">
        <v>25</v>
      </c>
      <c r="H7" s="45">
        <v>35815320</v>
      </c>
      <c r="I7" s="46">
        <v>25214596</v>
      </c>
      <c r="J7" s="46">
        <v>24828328.050000001</v>
      </c>
      <c r="K7" s="39"/>
    </row>
    <row r="8" spans="1:11" s="28" customFormat="1" ht="15" customHeight="1" x14ac:dyDescent="0.2">
      <c r="A8" s="41"/>
      <c r="B8" s="41"/>
      <c r="C8" s="86" t="s">
        <v>22</v>
      </c>
      <c r="D8" s="43" t="s">
        <v>14</v>
      </c>
      <c r="E8" s="43" t="s">
        <v>14</v>
      </c>
      <c r="F8" s="43" t="s">
        <v>14</v>
      </c>
      <c r="G8" s="44" t="s">
        <v>61</v>
      </c>
      <c r="H8" s="45">
        <v>21064008</v>
      </c>
      <c r="I8" s="46">
        <v>22649108</v>
      </c>
      <c r="J8" s="46">
        <v>19140149.349999998</v>
      </c>
      <c r="K8" s="39"/>
    </row>
    <row r="9" spans="1:11" s="28" customFormat="1" ht="15" customHeight="1" x14ac:dyDescent="0.2">
      <c r="A9" s="41"/>
      <c r="B9" s="41"/>
      <c r="C9" s="86" t="s">
        <v>24</v>
      </c>
      <c r="D9" s="43" t="s">
        <v>14</v>
      </c>
      <c r="E9" s="43" t="s">
        <v>14</v>
      </c>
      <c r="F9" s="43" t="s">
        <v>14</v>
      </c>
      <c r="G9" s="44" t="s">
        <v>62</v>
      </c>
      <c r="H9" s="45">
        <v>0</v>
      </c>
      <c r="I9" s="46">
        <v>1720</v>
      </c>
      <c r="J9" s="46">
        <v>1716.4</v>
      </c>
      <c r="K9" s="39"/>
    </row>
    <row r="10" spans="1:11" s="28" customFormat="1" ht="15" customHeight="1" x14ac:dyDescent="0.2">
      <c r="A10" s="41"/>
      <c r="B10" s="41"/>
      <c r="C10" s="86" t="s">
        <v>28</v>
      </c>
      <c r="D10" s="43" t="s">
        <v>14</v>
      </c>
      <c r="E10" s="43" t="s">
        <v>14</v>
      </c>
      <c r="F10" s="43" t="s">
        <v>14</v>
      </c>
      <c r="G10" s="44" t="s">
        <v>63</v>
      </c>
      <c r="H10" s="45">
        <v>0</v>
      </c>
      <c r="I10" s="46">
        <v>202840</v>
      </c>
      <c r="J10" s="46">
        <v>198022.69000000003</v>
      </c>
      <c r="K10" s="39"/>
    </row>
    <row r="11" spans="1:11" s="28" customFormat="1" ht="15" customHeight="1" x14ac:dyDescent="0.2">
      <c r="A11" s="41"/>
      <c r="B11" s="41"/>
      <c r="C11" s="86" t="s">
        <v>30</v>
      </c>
      <c r="D11" s="43" t="s">
        <v>14</v>
      </c>
      <c r="E11" s="43" t="s">
        <v>14</v>
      </c>
      <c r="F11" s="43" t="s">
        <v>14</v>
      </c>
      <c r="G11" s="44" t="s">
        <v>35</v>
      </c>
      <c r="H11" s="45">
        <v>0</v>
      </c>
      <c r="I11" s="46">
        <v>121800</v>
      </c>
      <c r="J11" s="46">
        <v>57456</v>
      </c>
      <c r="K11" s="50"/>
    </row>
    <row r="12" spans="1:11" s="28" customFormat="1" ht="15" customHeight="1" x14ac:dyDescent="0.2">
      <c r="A12" s="41"/>
      <c r="B12" s="41"/>
      <c r="C12" s="86" t="s">
        <v>32</v>
      </c>
      <c r="D12" s="43" t="s">
        <v>14</v>
      </c>
      <c r="E12" s="43" t="s">
        <v>14</v>
      </c>
      <c r="F12" s="43" t="s">
        <v>14</v>
      </c>
      <c r="G12" s="44" t="s">
        <v>37</v>
      </c>
      <c r="H12" s="45">
        <v>22075</v>
      </c>
      <c r="I12" s="46">
        <v>101575</v>
      </c>
      <c r="J12" s="46">
        <v>66789.01999999999</v>
      </c>
      <c r="K12" s="39"/>
    </row>
    <row r="13" spans="1:11" s="28" customFormat="1" ht="15" customHeight="1" x14ac:dyDescent="0.2">
      <c r="A13" s="41"/>
      <c r="B13" s="41"/>
      <c r="C13" s="86" t="s">
        <v>34</v>
      </c>
      <c r="D13" s="43" t="s">
        <v>14</v>
      </c>
      <c r="E13" s="43" t="s">
        <v>14</v>
      </c>
      <c r="F13" s="43" t="s">
        <v>14</v>
      </c>
      <c r="G13" s="44" t="s">
        <v>39</v>
      </c>
      <c r="H13" s="45">
        <v>0</v>
      </c>
      <c r="I13" s="46">
        <v>0</v>
      </c>
      <c r="J13" s="46">
        <v>0</v>
      </c>
      <c r="K13" s="143"/>
    </row>
    <row r="14" spans="1:11" s="28" customFormat="1" ht="15" customHeight="1" x14ac:dyDescent="0.2">
      <c r="A14" s="41"/>
      <c r="B14" s="41"/>
      <c r="C14" s="51" t="s">
        <v>36</v>
      </c>
      <c r="D14" s="52" t="s">
        <v>14</v>
      </c>
      <c r="E14" s="52" t="s">
        <v>14</v>
      </c>
      <c r="F14" s="52" t="s">
        <v>14</v>
      </c>
      <c r="G14" s="53" t="s">
        <v>64</v>
      </c>
      <c r="H14" s="54">
        <v>0</v>
      </c>
      <c r="I14" s="55">
        <v>0</v>
      </c>
      <c r="J14" s="55">
        <v>0</v>
      </c>
      <c r="K14" s="39"/>
    </row>
    <row r="15" spans="1:11" s="28" customFormat="1" ht="15" customHeight="1" x14ac:dyDescent="0.2">
      <c r="A15" s="75"/>
      <c r="B15" s="148" t="s">
        <v>211</v>
      </c>
      <c r="C15" s="149"/>
      <c r="D15" s="149"/>
      <c r="E15" s="149"/>
      <c r="F15" s="149"/>
      <c r="G15" s="150"/>
      <c r="H15" s="147">
        <f>+SUM(H4:H14)</f>
        <v>58215869</v>
      </c>
      <c r="I15" s="147">
        <f>+SUM(I4:I14)</f>
        <v>50515869</v>
      </c>
      <c r="J15" s="78">
        <f>+SUM(J4:J14)</f>
        <v>45964988.049999997</v>
      </c>
      <c r="K15" s="39"/>
    </row>
    <row r="16" spans="1:11" s="28" customFormat="1" ht="15" customHeight="1" x14ac:dyDescent="0.15">
      <c r="A16" s="41"/>
      <c r="B16" s="27" t="s">
        <v>299</v>
      </c>
      <c r="C16" s="141" t="s">
        <v>13</v>
      </c>
      <c r="D16" s="124" t="s">
        <v>14</v>
      </c>
      <c r="E16" s="124" t="s">
        <v>14</v>
      </c>
      <c r="F16" s="124" t="s">
        <v>14</v>
      </c>
      <c r="G16" s="77" t="s">
        <v>58</v>
      </c>
      <c r="H16" s="113">
        <v>0</v>
      </c>
      <c r="I16" s="114">
        <v>1095720</v>
      </c>
      <c r="J16" s="114">
        <v>864822.64</v>
      </c>
      <c r="K16" s="39"/>
    </row>
    <row r="17" spans="1:11" s="28" customFormat="1" ht="15" customHeight="1" x14ac:dyDescent="0.2">
      <c r="A17" s="41"/>
      <c r="B17" s="41"/>
      <c r="C17" s="85" t="s">
        <v>16</v>
      </c>
      <c r="D17" s="43" t="s">
        <v>14</v>
      </c>
      <c r="E17" s="43" t="s">
        <v>14</v>
      </c>
      <c r="F17" s="43" t="s">
        <v>14</v>
      </c>
      <c r="G17" s="44" t="s">
        <v>59</v>
      </c>
      <c r="H17" s="87">
        <v>0</v>
      </c>
      <c r="I17" s="46">
        <v>911745</v>
      </c>
      <c r="J17" s="46">
        <v>309613.58</v>
      </c>
      <c r="K17" s="39"/>
    </row>
    <row r="18" spans="1:11" s="28" customFormat="1" ht="15" customHeight="1" x14ac:dyDescent="0.2">
      <c r="A18" s="41"/>
      <c r="B18" s="41"/>
      <c r="C18" s="86" t="s">
        <v>18</v>
      </c>
      <c r="D18" s="43" t="s">
        <v>14</v>
      </c>
      <c r="E18" s="43" t="s">
        <v>14</v>
      </c>
      <c r="F18" s="43" t="s">
        <v>14</v>
      </c>
      <c r="G18" s="44" t="s">
        <v>60</v>
      </c>
      <c r="H18" s="87">
        <v>0</v>
      </c>
      <c r="I18" s="46">
        <v>0</v>
      </c>
      <c r="J18" s="46">
        <v>0</v>
      </c>
      <c r="K18" s="39"/>
    </row>
    <row r="19" spans="1:11" s="28" customFormat="1" ht="15" customHeight="1" x14ac:dyDescent="0.2">
      <c r="A19" s="41"/>
      <c r="B19" s="41"/>
      <c r="C19" s="86" t="s">
        <v>20</v>
      </c>
      <c r="D19" s="43" t="s">
        <v>14</v>
      </c>
      <c r="E19" s="43" t="s">
        <v>14</v>
      </c>
      <c r="F19" s="43" t="s">
        <v>14</v>
      </c>
      <c r="G19" s="44" t="s">
        <v>25</v>
      </c>
      <c r="H19" s="87">
        <v>0</v>
      </c>
      <c r="I19" s="46">
        <v>10809</v>
      </c>
      <c r="J19" s="46">
        <v>9859.2799999999988</v>
      </c>
      <c r="K19" s="39"/>
    </row>
    <row r="20" spans="1:11" s="28" customFormat="1" ht="15" customHeight="1" x14ac:dyDescent="0.2">
      <c r="A20" s="41"/>
      <c r="B20" s="41"/>
      <c r="C20" s="86" t="s">
        <v>22</v>
      </c>
      <c r="D20" s="43" t="s">
        <v>14</v>
      </c>
      <c r="E20" s="43" t="s">
        <v>14</v>
      </c>
      <c r="F20" s="43" t="s">
        <v>14</v>
      </c>
      <c r="G20" s="44" t="s">
        <v>61</v>
      </c>
      <c r="H20" s="87">
        <v>0</v>
      </c>
      <c r="I20" s="46">
        <v>287943</v>
      </c>
      <c r="J20" s="46">
        <v>164945.03</v>
      </c>
      <c r="K20" s="39"/>
    </row>
    <row r="21" spans="1:11" s="28" customFormat="1" ht="15" customHeight="1" x14ac:dyDescent="0.2">
      <c r="A21" s="41"/>
      <c r="B21" s="41"/>
      <c r="C21" s="86" t="s">
        <v>24</v>
      </c>
      <c r="D21" s="43" t="s">
        <v>14</v>
      </c>
      <c r="E21" s="43" t="s">
        <v>14</v>
      </c>
      <c r="F21" s="43" t="s">
        <v>14</v>
      </c>
      <c r="G21" s="44" t="s">
        <v>62</v>
      </c>
      <c r="H21" s="87">
        <v>0</v>
      </c>
      <c r="I21" s="46">
        <v>0</v>
      </c>
      <c r="J21" s="46">
        <v>0</v>
      </c>
      <c r="K21" s="39"/>
    </row>
    <row r="22" spans="1:11" s="28" customFormat="1" ht="15" customHeight="1" x14ac:dyDescent="0.2">
      <c r="A22" s="41"/>
      <c r="B22" s="41"/>
      <c r="C22" s="86" t="s">
        <v>28</v>
      </c>
      <c r="D22" s="43" t="s">
        <v>14</v>
      </c>
      <c r="E22" s="43" t="s">
        <v>14</v>
      </c>
      <c r="F22" s="43" t="s">
        <v>14</v>
      </c>
      <c r="G22" s="44" t="s">
        <v>63</v>
      </c>
      <c r="H22" s="87">
        <v>0</v>
      </c>
      <c r="I22" s="46">
        <v>110450</v>
      </c>
      <c r="J22" s="46">
        <v>15527.280000000002</v>
      </c>
      <c r="K22" s="39"/>
    </row>
    <row r="23" spans="1:11" s="28" customFormat="1" ht="15" customHeight="1" x14ac:dyDescent="0.2">
      <c r="A23" s="41"/>
      <c r="B23" s="41"/>
      <c r="C23" s="86" t="s">
        <v>30</v>
      </c>
      <c r="D23" s="43" t="s">
        <v>14</v>
      </c>
      <c r="E23" s="43" t="s">
        <v>14</v>
      </c>
      <c r="F23" s="43" t="s">
        <v>14</v>
      </c>
      <c r="G23" s="44" t="s">
        <v>35</v>
      </c>
      <c r="H23" s="87">
        <v>0</v>
      </c>
      <c r="I23" s="46">
        <v>0</v>
      </c>
      <c r="J23" s="46">
        <v>0</v>
      </c>
      <c r="K23" s="39"/>
    </row>
    <row r="24" spans="1:11" s="28" customFormat="1" ht="15" customHeight="1" x14ac:dyDescent="0.2">
      <c r="A24" s="41"/>
      <c r="B24" s="41"/>
      <c r="C24" s="86" t="s">
        <v>32</v>
      </c>
      <c r="D24" s="43" t="s">
        <v>14</v>
      </c>
      <c r="E24" s="43" t="s">
        <v>14</v>
      </c>
      <c r="F24" s="43" t="s">
        <v>14</v>
      </c>
      <c r="G24" s="44" t="s">
        <v>37</v>
      </c>
      <c r="H24" s="87">
        <v>0</v>
      </c>
      <c r="I24" s="46">
        <v>0</v>
      </c>
      <c r="J24" s="46">
        <v>0</v>
      </c>
      <c r="K24" s="39"/>
    </row>
    <row r="25" spans="1:11" s="28" customFormat="1" ht="15" customHeight="1" x14ac:dyDescent="0.2">
      <c r="A25" s="41"/>
      <c r="B25" s="41"/>
      <c r="C25" s="86" t="s">
        <v>34</v>
      </c>
      <c r="D25" s="43" t="s">
        <v>14</v>
      </c>
      <c r="E25" s="43" t="s">
        <v>14</v>
      </c>
      <c r="F25" s="43" t="s">
        <v>14</v>
      </c>
      <c r="G25" s="44" t="s">
        <v>39</v>
      </c>
      <c r="H25" s="87">
        <v>0</v>
      </c>
      <c r="I25" s="46">
        <v>0</v>
      </c>
      <c r="J25" s="46">
        <v>0</v>
      </c>
      <c r="K25" s="39"/>
    </row>
    <row r="26" spans="1:11" s="28" customFormat="1" ht="15" customHeight="1" x14ac:dyDescent="0.2">
      <c r="A26" s="41"/>
      <c r="B26" s="41"/>
      <c r="C26" s="51" t="s">
        <v>36</v>
      </c>
      <c r="D26" s="52" t="s">
        <v>14</v>
      </c>
      <c r="E26" s="52" t="s">
        <v>14</v>
      </c>
      <c r="F26" s="52" t="s">
        <v>14</v>
      </c>
      <c r="G26" s="53" t="s">
        <v>64</v>
      </c>
      <c r="H26" s="87">
        <v>0</v>
      </c>
      <c r="I26" s="46">
        <v>0</v>
      </c>
      <c r="J26" s="46">
        <v>0</v>
      </c>
      <c r="K26" s="39"/>
    </row>
    <row r="27" spans="1:11" s="28" customFormat="1" ht="15" customHeight="1" x14ac:dyDescent="0.2">
      <c r="A27" s="146"/>
      <c r="B27" s="149" t="s">
        <v>300</v>
      </c>
      <c r="C27" s="149"/>
      <c r="D27" s="149"/>
      <c r="E27" s="149"/>
      <c r="F27" s="149"/>
      <c r="G27" s="150"/>
      <c r="H27" s="56">
        <f>+SUM(H16:H26)</f>
        <v>0</v>
      </c>
      <c r="I27" s="56">
        <f>+SUM(I16:I26)</f>
        <v>2416667</v>
      </c>
      <c r="J27" s="57">
        <f>+SUM(J16:J26)</f>
        <v>1364767.81</v>
      </c>
      <c r="K27" s="39"/>
    </row>
    <row r="28" spans="1:11" ht="15" customHeight="1" thickBot="1" x14ac:dyDescent="0.2">
      <c r="A28" s="58" t="s">
        <v>212</v>
      </c>
      <c r="B28" s="58"/>
      <c r="C28" s="59"/>
      <c r="D28" s="59"/>
      <c r="E28" s="59"/>
      <c r="F28" s="59"/>
      <c r="G28" s="59"/>
      <c r="H28" s="60">
        <f>+H15</f>
        <v>58215869</v>
      </c>
      <c r="I28" s="60">
        <f>+I15</f>
        <v>50515869</v>
      </c>
      <c r="J28" s="61">
        <f>+J15</f>
        <v>45964988.049999997</v>
      </c>
    </row>
    <row r="29" spans="1:11" ht="15" customHeight="1" x14ac:dyDescent="0.15">
      <c r="I29" s="62"/>
    </row>
    <row r="30" spans="1:11" ht="15" customHeight="1" x14ac:dyDescent="0.15">
      <c r="H30" s="88"/>
      <c r="I30" s="88"/>
      <c r="J30" s="62"/>
    </row>
    <row r="31" spans="1:11" ht="15" customHeight="1" x14ac:dyDescent="0.15">
      <c r="H31" s="88"/>
      <c r="I31" s="88"/>
      <c r="J31" s="62"/>
    </row>
    <row r="32" spans="1:11" ht="15" customHeight="1" x14ac:dyDescent="0.15">
      <c r="H32" s="88"/>
      <c r="I32" s="88"/>
      <c r="J32" s="62"/>
    </row>
    <row r="33" spans="8:10" ht="15" customHeight="1" x14ac:dyDescent="0.15">
      <c r="H33" s="88"/>
      <c r="I33" s="88"/>
      <c r="J33" s="62"/>
    </row>
    <row r="34" spans="8:10" ht="15" customHeight="1" x14ac:dyDescent="0.15">
      <c r="H34" s="88"/>
      <c r="I34" s="88"/>
      <c r="J34" s="62"/>
    </row>
    <row r="35" spans="8:10" ht="15" customHeight="1" x14ac:dyDescent="0.15">
      <c r="H35" s="88"/>
      <c r="I35" s="88"/>
      <c r="J35" s="62"/>
    </row>
    <row r="36" spans="8:10" ht="15" customHeight="1" x14ac:dyDescent="0.15">
      <c r="H36" s="88"/>
      <c r="I36" s="88"/>
      <c r="J36" s="62"/>
    </row>
    <row r="37" spans="8:10" ht="15" customHeight="1" x14ac:dyDescent="0.15">
      <c r="H37" s="88"/>
      <c r="I37" s="88"/>
      <c r="J37" s="62"/>
    </row>
    <row r="38" spans="8:10" ht="15" customHeight="1" x14ac:dyDescent="0.15">
      <c r="H38" s="88"/>
      <c r="I38" s="88"/>
      <c r="J38" s="62"/>
    </row>
    <row r="39" spans="8:10" ht="15" customHeight="1" x14ac:dyDescent="0.15">
      <c r="H39" s="88"/>
      <c r="I39" s="88"/>
      <c r="J39" s="62"/>
    </row>
    <row r="40" spans="8:10" ht="15" customHeight="1" x14ac:dyDescent="0.15">
      <c r="H40" s="88"/>
      <c r="I40" s="88"/>
      <c r="J40" s="62"/>
    </row>
    <row r="41" spans="8:10" ht="15" customHeight="1" x14ac:dyDescent="0.15">
      <c r="H41" s="88"/>
      <c r="I41" s="88"/>
      <c r="J41" s="62"/>
    </row>
    <row r="42" spans="8:10" ht="15" customHeight="1" x14ac:dyDescent="0.15">
      <c r="H42" s="88"/>
      <c r="I42" s="88"/>
      <c r="J42" s="62"/>
    </row>
    <row r="43" spans="8:10" ht="15" customHeight="1" x14ac:dyDescent="0.15">
      <c r="J43" s="88"/>
    </row>
    <row r="45" spans="8:10" ht="15" customHeight="1" x14ac:dyDescent="0.15">
      <c r="J45" s="65"/>
    </row>
  </sheetData>
  <mergeCells count="2">
    <mergeCell ref="B15:G15"/>
    <mergeCell ref="B27:G27"/>
  </mergeCells>
  <pageMargins left="0.7" right="0.7" top="0.75" bottom="0.75" header="0.3" footer="0.3"/>
  <ignoredErrors>
    <ignoredError sqref="C4:F14 C16:F26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14"/>
  <sheetViews>
    <sheetView showGridLines="0" tabSelected="1" workbookViewId="0">
      <selection activeCell="L13" sqref="L13"/>
    </sheetView>
  </sheetViews>
  <sheetFormatPr defaultColWidth="23.33203125" defaultRowHeight="15" customHeight="1" x14ac:dyDescent="0.15"/>
  <cols>
    <col min="1" max="1" width="20.33203125" style="27" customWidth="1"/>
    <col min="2" max="2" width="18.33203125" style="27" customWidth="1"/>
    <col min="3" max="3" width="40.33203125" style="27" customWidth="1"/>
    <col min="4" max="7" width="14.33203125" style="27" customWidth="1"/>
    <col min="8" max="16384" width="23.33203125" style="27"/>
  </cols>
  <sheetData>
    <row r="1" spans="1:12" ht="15" customHeight="1" x14ac:dyDescent="0.15">
      <c r="A1" s="26" t="s">
        <v>214</v>
      </c>
      <c r="B1" s="26"/>
      <c r="C1" s="26"/>
      <c r="D1" s="26"/>
      <c r="E1" s="26"/>
      <c r="F1" s="26"/>
      <c r="G1" s="26"/>
    </row>
    <row r="2" spans="1:12" ht="15" customHeight="1" thickBot="1" x14ac:dyDescent="0.2">
      <c r="B2" s="28"/>
      <c r="C2" s="28"/>
      <c r="G2" s="29" t="s">
        <v>2</v>
      </c>
    </row>
    <row r="3" spans="1:12" ht="31.5" customHeight="1" thickBot="1" x14ac:dyDescent="0.2">
      <c r="A3" s="30" t="s">
        <v>3</v>
      </c>
      <c r="B3" s="30" t="s">
        <v>4</v>
      </c>
      <c r="C3" s="30" t="s">
        <v>8</v>
      </c>
      <c r="D3" s="31" t="s">
        <v>66</v>
      </c>
      <c r="E3" s="31" t="s">
        <v>67</v>
      </c>
      <c r="F3" s="31" t="s">
        <v>68</v>
      </c>
      <c r="G3" s="31" t="s">
        <v>69</v>
      </c>
    </row>
    <row r="4" spans="1:12" s="28" customFormat="1" ht="15" customHeight="1" x14ac:dyDescent="0.2">
      <c r="A4" s="66" t="s">
        <v>309</v>
      </c>
      <c r="B4" s="67" t="s">
        <v>210</v>
      </c>
      <c r="C4" s="68" t="s">
        <v>70</v>
      </c>
      <c r="D4" s="69">
        <v>1345291.31</v>
      </c>
      <c r="E4" s="70">
        <v>46532063.189999998</v>
      </c>
      <c r="F4" s="70">
        <v>45964988.049999997</v>
      </c>
      <c r="G4" s="71">
        <f>+D4+E4-F4</f>
        <v>1912366.450000003</v>
      </c>
    </row>
    <row r="5" spans="1:12" s="28" customFormat="1" ht="15" customHeight="1" x14ac:dyDescent="0.2">
      <c r="A5" s="33"/>
      <c r="B5" s="41"/>
      <c r="C5" s="44" t="s">
        <v>71</v>
      </c>
      <c r="D5" s="72">
        <v>136304.71</v>
      </c>
      <c r="E5" s="73">
        <v>2602881.25</v>
      </c>
      <c r="F5" s="73">
        <v>2605014.66</v>
      </c>
      <c r="G5" s="74">
        <f>+D5+E5-F5</f>
        <v>134171.29999999981</v>
      </c>
    </row>
    <row r="6" spans="1:12" s="28" customFormat="1" ht="15" customHeight="1" x14ac:dyDescent="0.2">
      <c r="A6" s="41"/>
      <c r="B6" s="76" t="s">
        <v>211</v>
      </c>
      <c r="C6" s="77"/>
      <c r="D6" s="78">
        <f>+D4+D5</f>
        <v>1481596.02</v>
      </c>
      <c r="E6" s="78">
        <f>+E4+E5</f>
        <v>49134944.439999998</v>
      </c>
      <c r="F6" s="78">
        <f>+F4+F5</f>
        <v>48570002.709999993</v>
      </c>
      <c r="G6" s="57">
        <f>+G4+G5</f>
        <v>2046537.7500000028</v>
      </c>
    </row>
    <row r="7" spans="1:12" s="28" customFormat="1" ht="15" customHeight="1" x14ac:dyDescent="0.2">
      <c r="A7" s="41"/>
      <c r="B7" s="28" t="s">
        <v>299</v>
      </c>
      <c r="C7" s="79" t="s">
        <v>70</v>
      </c>
      <c r="D7" s="80">
        <v>36235.339999999997</v>
      </c>
      <c r="E7" s="71">
        <v>1370526.0199999998</v>
      </c>
      <c r="F7" s="71">
        <v>1364767.81</v>
      </c>
      <c r="G7" s="71">
        <f>+D7+E7-F7</f>
        <v>41993.549999999814</v>
      </c>
    </row>
    <row r="8" spans="1:12" s="28" customFormat="1" ht="15" customHeight="1" x14ac:dyDescent="0.2">
      <c r="A8" s="41"/>
      <c r="B8" s="41"/>
      <c r="C8" s="44" t="s">
        <v>71</v>
      </c>
      <c r="D8" s="72">
        <v>0</v>
      </c>
      <c r="E8" s="73">
        <v>168588.41000000003</v>
      </c>
      <c r="F8" s="73">
        <v>147127.70000000001</v>
      </c>
      <c r="G8" s="74">
        <f>+D8+E8-F8</f>
        <v>21460.710000000021</v>
      </c>
    </row>
    <row r="9" spans="1:12" s="28" customFormat="1" ht="15" customHeight="1" x14ac:dyDescent="0.2">
      <c r="A9" s="146"/>
      <c r="B9" s="76" t="s">
        <v>300</v>
      </c>
      <c r="C9" s="77"/>
      <c r="D9" s="57">
        <f>+D7+D8</f>
        <v>36235.339999999997</v>
      </c>
      <c r="E9" s="57">
        <f>+E7+E8</f>
        <v>1539114.4299999997</v>
      </c>
      <c r="F9" s="57">
        <f>+F7+F8</f>
        <v>1511895.51</v>
      </c>
      <c r="G9" s="57">
        <f>+G7+G8</f>
        <v>63454.259999999835</v>
      </c>
    </row>
    <row r="10" spans="1:12" ht="15" customHeight="1" thickBot="1" x14ac:dyDescent="0.2">
      <c r="A10" s="58" t="s">
        <v>212</v>
      </c>
      <c r="B10" s="58"/>
      <c r="C10" s="59"/>
      <c r="D10" s="61">
        <f>+D6+D9</f>
        <v>1517831.36</v>
      </c>
      <c r="E10" s="61">
        <f t="shared" ref="E10:G10" si="0">+E6+E9</f>
        <v>50674058.869999997</v>
      </c>
      <c r="F10" s="61">
        <f t="shared" si="0"/>
        <v>50081898.219999991</v>
      </c>
      <c r="G10" s="61">
        <f t="shared" si="0"/>
        <v>2109992.0100000026</v>
      </c>
    </row>
    <row r="13" spans="1:12" ht="15" customHeight="1" x14ac:dyDescent="0.15">
      <c r="I13" s="62"/>
      <c r="J13" s="62"/>
      <c r="K13" s="62"/>
      <c r="L13" s="62"/>
    </row>
    <row r="14" spans="1:12" ht="15" customHeight="1" x14ac:dyDescent="0.15">
      <c r="D14" s="81"/>
    </row>
  </sheetData>
  <pageMargins left="0.7" right="0.7" top="0.75" bottom="0.75" header="0.3" footer="0.3"/>
  <ignoredErrors>
    <ignoredError sqref="G6" formula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"/>
  <dimension ref="C1:L56"/>
  <sheetViews>
    <sheetView showGridLines="0" workbookViewId="0">
      <selection activeCell="A2" sqref="A2"/>
    </sheetView>
  </sheetViews>
  <sheetFormatPr defaultColWidth="9.33203125" defaultRowHeight="11.25" x14ac:dyDescent="0.2"/>
  <cols>
    <col min="1" max="1" width="3.1640625" customWidth="1"/>
    <col min="2" max="2" width="1.33203125" customWidth="1"/>
    <col min="3" max="3" width="19" hidden="1" customWidth="1"/>
    <col min="4" max="4" width="15.33203125" hidden="1" customWidth="1"/>
    <col min="5" max="5" width="8.83203125" hidden="1" customWidth="1"/>
    <col min="6" max="6" width="8.83203125" customWidth="1"/>
    <col min="7" max="11" width="21.83203125" customWidth="1"/>
  </cols>
  <sheetData>
    <row r="1" spans="3:12" ht="24" customHeight="1" x14ac:dyDescent="0.3">
      <c r="H1" s="1" t="s">
        <v>216</v>
      </c>
    </row>
    <row r="2" spans="3:12" s="5" customFormat="1" ht="33.75" customHeight="1" x14ac:dyDescent="0.2">
      <c r="H2" s="12" t="s">
        <v>217</v>
      </c>
      <c r="I2" s="16" t="s">
        <v>218</v>
      </c>
      <c r="K2" s="12" t="s">
        <v>219</v>
      </c>
      <c r="L2" s="16" t="s">
        <v>220</v>
      </c>
    </row>
    <row r="3" spans="3:12" s="4" customFormat="1" ht="18" customHeight="1" x14ac:dyDescent="0.2"/>
    <row r="5" spans="3:12" ht="12.75" hidden="1" x14ac:dyDescent="0.2">
      <c r="G5" s="6" t="s">
        <v>221</v>
      </c>
      <c r="H5" s="2"/>
      <c r="I5" s="2"/>
      <c r="J5" s="2"/>
      <c r="K5" s="3"/>
    </row>
    <row r="6" spans="3:12" hidden="1" x14ac:dyDescent="0.2">
      <c r="G6" s="8" t="s">
        <v>217</v>
      </c>
      <c r="H6" s="17" t="s">
        <v>218</v>
      </c>
      <c r="I6" s="9"/>
      <c r="J6" s="9" t="s">
        <v>222</v>
      </c>
      <c r="K6" s="18" t="s">
        <v>223</v>
      </c>
    </row>
    <row r="7" spans="3:12" hidden="1" x14ac:dyDescent="0.2">
      <c r="G7" s="10" t="s">
        <v>224</v>
      </c>
      <c r="H7" s="15" t="s">
        <v>225</v>
      </c>
      <c r="I7" s="11"/>
      <c r="J7" s="11" t="s">
        <v>226</v>
      </c>
      <c r="K7" s="14" t="s">
        <v>227</v>
      </c>
    </row>
    <row r="8" spans="3:12" hidden="1" x14ac:dyDescent="0.2">
      <c r="G8" s="10" t="s">
        <v>228</v>
      </c>
      <c r="H8" s="15" t="s">
        <v>229</v>
      </c>
      <c r="I8" s="11"/>
      <c r="J8" s="11" t="s">
        <v>230</v>
      </c>
      <c r="K8" s="14" t="s">
        <v>231</v>
      </c>
    </row>
    <row r="9" spans="3:12" hidden="1" x14ac:dyDescent="0.2">
      <c r="G9" s="10" t="s">
        <v>232</v>
      </c>
      <c r="H9" s="15" t="s">
        <v>233</v>
      </c>
      <c r="I9" s="11"/>
      <c r="J9" s="11" t="s">
        <v>234</v>
      </c>
      <c r="K9" s="14" t="s">
        <v>235</v>
      </c>
    </row>
    <row r="10" spans="3:12" hidden="1" x14ac:dyDescent="0.2">
      <c r="G10" s="10" t="s">
        <v>236</v>
      </c>
      <c r="H10" s="15" t="s">
        <v>237</v>
      </c>
      <c r="I10" s="11"/>
      <c r="J10" s="11" t="s">
        <v>238</v>
      </c>
      <c r="K10" s="14" t="s">
        <v>239</v>
      </c>
    </row>
    <row r="11" spans="3:12" hidden="1" x14ac:dyDescent="0.2">
      <c r="G11" s="21" t="s">
        <v>240</v>
      </c>
      <c r="H11" s="22" t="s">
        <v>241</v>
      </c>
      <c r="I11" s="23"/>
      <c r="J11" s="23" t="s">
        <v>219</v>
      </c>
      <c r="K11" s="24" t="s">
        <v>220</v>
      </c>
    </row>
    <row r="14" spans="3:12" ht="12.75" x14ac:dyDescent="0.2">
      <c r="C14" s="13" t="s">
        <v>0</v>
      </c>
      <c r="D14" s="13"/>
      <c r="F14" t="s">
        <v>242</v>
      </c>
    </row>
    <row r="15" spans="3:12" x14ac:dyDescent="0.2">
      <c r="C15" s="20" t="s">
        <v>243</v>
      </c>
      <c r="D15" s="20" t="s">
        <v>244</v>
      </c>
      <c r="F15" t="s">
        <v>242</v>
      </c>
    </row>
    <row r="16" spans="3:12" x14ac:dyDescent="0.2">
      <c r="C16" s="19" t="s">
        <v>245</v>
      </c>
      <c r="D16" s="19" t="s">
        <v>244</v>
      </c>
      <c r="F16" t="s">
        <v>242</v>
      </c>
    </row>
    <row r="17" spans="3:6" x14ac:dyDescent="0.2">
      <c r="C17" s="19" t="s">
        <v>246</v>
      </c>
      <c r="D17" s="19" t="s">
        <v>244</v>
      </c>
      <c r="F17" t="s">
        <v>242</v>
      </c>
    </row>
    <row r="18" spans="3:6" x14ac:dyDescent="0.2">
      <c r="C18" s="19" t="s">
        <v>247</v>
      </c>
      <c r="D18" s="19" t="s">
        <v>244</v>
      </c>
      <c r="F18" t="s">
        <v>242</v>
      </c>
    </row>
    <row r="19" spans="3:6" x14ac:dyDescent="0.2">
      <c r="C19" s="19" t="s">
        <v>248</v>
      </c>
      <c r="D19" s="19" t="s">
        <v>244</v>
      </c>
      <c r="F19" t="s">
        <v>242</v>
      </c>
    </row>
    <row r="20" spans="3:6" x14ac:dyDescent="0.2">
      <c r="C20" s="19" t="s">
        <v>249</v>
      </c>
      <c r="D20" s="19" t="s">
        <v>244</v>
      </c>
      <c r="F20" t="s">
        <v>242</v>
      </c>
    </row>
    <row r="21" spans="3:6" x14ac:dyDescent="0.2">
      <c r="C21" s="19" t="s">
        <v>5</v>
      </c>
      <c r="D21" s="19" t="s">
        <v>244</v>
      </c>
      <c r="F21" t="s">
        <v>242</v>
      </c>
    </row>
    <row r="22" spans="3:6" x14ac:dyDescent="0.2">
      <c r="C22" s="19" t="s">
        <v>250</v>
      </c>
      <c r="D22" s="19" t="s">
        <v>244</v>
      </c>
      <c r="F22" t="s">
        <v>242</v>
      </c>
    </row>
    <row r="23" spans="3:6" x14ac:dyDescent="0.2">
      <c r="C23" s="19" t="s">
        <v>251</v>
      </c>
      <c r="D23" s="19" t="s">
        <v>244</v>
      </c>
      <c r="F23" t="s">
        <v>242</v>
      </c>
    </row>
    <row r="24" spans="3:6" x14ac:dyDescent="0.2">
      <c r="C24" s="19" t="s">
        <v>252</v>
      </c>
      <c r="D24" s="19" t="s">
        <v>244</v>
      </c>
      <c r="F24" t="s">
        <v>242</v>
      </c>
    </row>
    <row r="25" spans="3:6" x14ac:dyDescent="0.2">
      <c r="C25" s="19" t="s">
        <v>253</v>
      </c>
      <c r="D25" s="19" t="s">
        <v>244</v>
      </c>
      <c r="F25" t="s">
        <v>242</v>
      </c>
    </row>
    <row r="26" spans="3:6" x14ac:dyDescent="0.2">
      <c r="C26" s="19" t="s">
        <v>4</v>
      </c>
      <c r="D26" s="19" t="s">
        <v>244</v>
      </c>
      <c r="F26" t="s">
        <v>242</v>
      </c>
    </row>
    <row r="27" spans="3:6" x14ac:dyDescent="0.2">
      <c r="C27" s="19" t="s">
        <v>254</v>
      </c>
      <c r="D27" s="19" t="s">
        <v>244</v>
      </c>
      <c r="F27" t="s">
        <v>242</v>
      </c>
    </row>
    <row r="28" spans="3:6" x14ac:dyDescent="0.2">
      <c r="C28" s="19" t="s">
        <v>255</v>
      </c>
      <c r="D28" s="19" t="s">
        <v>244</v>
      </c>
      <c r="F28" t="s">
        <v>242</v>
      </c>
    </row>
    <row r="29" spans="3:6" x14ac:dyDescent="0.2">
      <c r="C29" s="19" t="s">
        <v>256</v>
      </c>
      <c r="D29" s="19" t="s">
        <v>244</v>
      </c>
      <c r="F29" t="s">
        <v>242</v>
      </c>
    </row>
    <row r="30" spans="3:6" x14ac:dyDescent="0.2">
      <c r="C30" s="19" t="s">
        <v>257</v>
      </c>
      <c r="D30" s="19" t="s">
        <v>244</v>
      </c>
      <c r="F30" t="s">
        <v>242</v>
      </c>
    </row>
    <row r="31" spans="3:6" x14ac:dyDescent="0.2">
      <c r="C31" s="19" t="s">
        <v>258</v>
      </c>
      <c r="D31" s="19" t="s">
        <v>244</v>
      </c>
      <c r="F31" t="s">
        <v>242</v>
      </c>
    </row>
    <row r="32" spans="3:6" x14ac:dyDescent="0.2">
      <c r="C32" s="19" t="s">
        <v>259</v>
      </c>
      <c r="D32" s="19" t="s">
        <v>244</v>
      </c>
      <c r="F32" t="s">
        <v>242</v>
      </c>
    </row>
    <row r="33" spans="3:6" x14ac:dyDescent="0.2">
      <c r="C33" s="19" t="s">
        <v>260</v>
      </c>
      <c r="D33" s="19" t="s">
        <v>244</v>
      </c>
      <c r="F33" t="s">
        <v>242</v>
      </c>
    </row>
    <row r="34" spans="3:6" x14ac:dyDescent="0.2">
      <c r="C34" s="19" t="s">
        <v>261</v>
      </c>
      <c r="D34" s="19" t="s">
        <v>244</v>
      </c>
      <c r="F34" t="s">
        <v>242</v>
      </c>
    </row>
    <row r="35" spans="3:6" x14ac:dyDescent="0.2">
      <c r="C35" s="19" t="s">
        <v>262</v>
      </c>
      <c r="D35" s="19" t="s">
        <v>244</v>
      </c>
      <c r="F35" t="s">
        <v>242</v>
      </c>
    </row>
    <row r="36" spans="3:6" x14ac:dyDescent="0.2">
      <c r="C36" s="19" t="s">
        <v>263</v>
      </c>
      <c r="D36" s="19" t="s">
        <v>244</v>
      </c>
      <c r="F36" t="s">
        <v>242</v>
      </c>
    </row>
    <row r="37" spans="3:6" x14ac:dyDescent="0.2">
      <c r="C37" s="19" t="s">
        <v>264</v>
      </c>
      <c r="D37" s="19" t="s">
        <v>244</v>
      </c>
      <c r="F37" t="s">
        <v>242</v>
      </c>
    </row>
    <row r="38" spans="3:6" x14ac:dyDescent="0.2">
      <c r="C38" s="19" t="s">
        <v>265</v>
      </c>
      <c r="D38" s="19" t="s">
        <v>244</v>
      </c>
      <c r="F38" t="s">
        <v>242</v>
      </c>
    </row>
    <row r="39" spans="3:6" x14ac:dyDescent="0.2">
      <c r="C39" s="19" t="s">
        <v>266</v>
      </c>
      <c r="D39" s="19" t="s">
        <v>244</v>
      </c>
      <c r="F39" t="s">
        <v>242</v>
      </c>
    </row>
    <row r="40" spans="3:6" x14ac:dyDescent="0.2">
      <c r="C40" s="19" t="s">
        <v>267</v>
      </c>
      <c r="D40" s="19" t="s">
        <v>244</v>
      </c>
      <c r="F40" t="s">
        <v>242</v>
      </c>
    </row>
    <row r="41" spans="3:6" x14ac:dyDescent="0.2">
      <c r="C41" s="19" t="s">
        <v>268</v>
      </c>
      <c r="D41" s="19" t="s">
        <v>244</v>
      </c>
      <c r="F41" t="s">
        <v>242</v>
      </c>
    </row>
    <row r="42" spans="3:6" x14ac:dyDescent="0.2">
      <c r="C42" s="19" t="s">
        <v>269</v>
      </c>
      <c r="D42" s="19" t="s">
        <v>244</v>
      </c>
      <c r="F42" t="s">
        <v>242</v>
      </c>
    </row>
    <row r="43" spans="3:6" x14ac:dyDescent="0.2">
      <c r="C43" s="19" t="s">
        <v>270</v>
      </c>
      <c r="D43" s="19" t="s">
        <v>244</v>
      </c>
      <c r="F43" t="s">
        <v>242</v>
      </c>
    </row>
    <row r="44" spans="3:6" x14ac:dyDescent="0.2">
      <c r="C44" s="19" t="s">
        <v>271</v>
      </c>
      <c r="D44" s="19" t="s">
        <v>244</v>
      </c>
      <c r="F44" t="s">
        <v>242</v>
      </c>
    </row>
    <row r="45" spans="3:6" x14ac:dyDescent="0.2">
      <c r="C45" s="19" t="s">
        <v>272</v>
      </c>
      <c r="D45" s="19" t="s">
        <v>244</v>
      </c>
      <c r="F45" t="s">
        <v>242</v>
      </c>
    </row>
    <row r="46" spans="3:6" x14ac:dyDescent="0.2">
      <c r="C46" s="19" t="s">
        <v>273</v>
      </c>
      <c r="D46" s="19" t="s">
        <v>244</v>
      </c>
      <c r="F46" t="s">
        <v>242</v>
      </c>
    </row>
    <row r="47" spans="3:6" x14ac:dyDescent="0.2">
      <c r="C47" s="19" t="s">
        <v>274</v>
      </c>
      <c r="D47" s="19" t="s">
        <v>244</v>
      </c>
      <c r="F47" t="s">
        <v>242</v>
      </c>
    </row>
    <row r="48" spans="3:6" x14ac:dyDescent="0.2">
      <c r="C48" s="19" t="s">
        <v>275</v>
      </c>
      <c r="D48" s="19" t="s">
        <v>244</v>
      </c>
      <c r="F48" t="s">
        <v>242</v>
      </c>
    </row>
    <row r="49" spans="3:4" x14ac:dyDescent="0.2">
      <c r="C49" s="19" t="s">
        <v>276</v>
      </c>
      <c r="D49" s="19" t="s">
        <v>244</v>
      </c>
    </row>
    <row r="50" spans="3:4" x14ac:dyDescent="0.2">
      <c r="C50" s="19" t="s">
        <v>277</v>
      </c>
      <c r="D50" s="19" t="s">
        <v>244</v>
      </c>
    </row>
    <row r="51" spans="3:4" x14ac:dyDescent="0.2">
      <c r="C51" s="19" t="s">
        <v>278</v>
      </c>
      <c r="D51" s="19" t="s">
        <v>244</v>
      </c>
    </row>
    <row r="52" spans="3:4" x14ac:dyDescent="0.2">
      <c r="C52" s="19" t="s">
        <v>279</v>
      </c>
      <c r="D52" s="19" t="s">
        <v>244</v>
      </c>
    </row>
    <row r="53" spans="3:4" x14ac:dyDescent="0.2">
      <c r="C53" s="19" t="s">
        <v>280</v>
      </c>
      <c r="D53" s="19" t="s">
        <v>244</v>
      </c>
    </row>
    <row r="54" spans="3:4" x14ac:dyDescent="0.2">
      <c r="C54" s="19" t="s">
        <v>281</v>
      </c>
      <c r="D54" s="19" t="s">
        <v>244</v>
      </c>
    </row>
    <row r="55" spans="3:4" x14ac:dyDescent="0.2">
      <c r="C55" s="19" t="s">
        <v>282</v>
      </c>
      <c r="D55" s="19" t="s">
        <v>244</v>
      </c>
    </row>
    <row r="56" spans="3:4" x14ac:dyDescent="0.2">
      <c r="C56" s="25" t="s">
        <v>283</v>
      </c>
      <c r="D56" s="25" t="s">
        <v>244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11"/>
  <sheetViews>
    <sheetView showGridLines="0" workbookViewId="0">
      <selection activeCell="I1" sqref="I1:I1048576"/>
    </sheetView>
  </sheetViews>
  <sheetFormatPr defaultColWidth="23.33203125" defaultRowHeight="15" customHeight="1" x14ac:dyDescent="0.15"/>
  <cols>
    <col min="1" max="1" width="20.33203125" style="27" customWidth="1"/>
    <col min="2" max="2" width="18.33203125" style="27" customWidth="1"/>
    <col min="3" max="3" width="40.33203125" style="27" customWidth="1"/>
    <col min="4" max="7" width="14.33203125" style="27" customWidth="1"/>
    <col min="8" max="16384" width="23.33203125" style="27"/>
  </cols>
  <sheetData>
    <row r="1" spans="1:7" ht="15" customHeight="1" x14ac:dyDescent="0.15">
      <c r="A1" s="26" t="s">
        <v>296</v>
      </c>
      <c r="B1" s="26"/>
      <c r="C1" s="26"/>
      <c r="D1" s="26"/>
      <c r="E1" s="26"/>
      <c r="F1" s="26"/>
      <c r="G1" s="26"/>
    </row>
    <row r="2" spans="1:7" ht="15" customHeight="1" thickBot="1" x14ac:dyDescent="0.2">
      <c r="B2" s="28"/>
      <c r="C2" s="28"/>
      <c r="G2" s="29" t="s">
        <v>2</v>
      </c>
    </row>
    <row r="3" spans="1:7" ht="31.5" customHeight="1" thickBot="1" x14ac:dyDescent="0.2">
      <c r="A3" s="30" t="s">
        <v>3</v>
      </c>
      <c r="B3" s="30" t="s">
        <v>4</v>
      </c>
      <c r="C3" s="30" t="s">
        <v>8</v>
      </c>
      <c r="D3" s="31" t="s">
        <v>66</v>
      </c>
      <c r="E3" s="31" t="s">
        <v>67</v>
      </c>
      <c r="F3" s="31" t="s">
        <v>68</v>
      </c>
      <c r="G3" s="31" t="s">
        <v>69</v>
      </c>
    </row>
    <row r="4" spans="1:7" s="28" customFormat="1" ht="15" customHeight="1" x14ac:dyDescent="0.15">
      <c r="A4" s="33" t="s">
        <v>292</v>
      </c>
      <c r="B4" s="27" t="s">
        <v>208</v>
      </c>
      <c r="C4" s="68" t="s">
        <v>70</v>
      </c>
      <c r="D4" s="69">
        <v>78324.52</v>
      </c>
      <c r="E4" s="70">
        <v>8013971.5500000007</v>
      </c>
      <c r="F4" s="70">
        <v>8006067.1899999995</v>
      </c>
      <c r="G4" s="71">
        <f>+D4+E4-F4</f>
        <v>86228.88000000082</v>
      </c>
    </row>
    <row r="5" spans="1:7" s="28" customFormat="1" ht="15" customHeight="1" x14ac:dyDescent="0.2">
      <c r="A5" s="33"/>
      <c r="B5" s="41"/>
      <c r="C5" s="44" t="s">
        <v>71</v>
      </c>
      <c r="D5" s="72">
        <v>3458.15</v>
      </c>
      <c r="E5" s="73">
        <v>58916.21</v>
      </c>
      <c r="F5" s="73">
        <v>58575.13</v>
      </c>
      <c r="G5" s="74">
        <f>+D5+E5-F5</f>
        <v>3799.2300000000032</v>
      </c>
    </row>
    <row r="6" spans="1:7" s="28" customFormat="1" ht="15" customHeight="1" x14ac:dyDescent="0.2">
      <c r="A6" s="41"/>
      <c r="B6" s="94" t="s">
        <v>293</v>
      </c>
      <c r="C6" s="77"/>
      <c r="D6" s="57">
        <f>+D4+D5</f>
        <v>81782.67</v>
      </c>
      <c r="E6" s="57">
        <f>+E4+E5</f>
        <v>8072887.7600000007</v>
      </c>
      <c r="F6" s="57">
        <f>+F4+F5</f>
        <v>8064642.3199999994</v>
      </c>
      <c r="G6" s="57">
        <f>+G4+G5</f>
        <v>90028.11000000083</v>
      </c>
    </row>
    <row r="7" spans="1:7" ht="15" customHeight="1" thickBot="1" x14ac:dyDescent="0.2">
      <c r="A7" s="58" t="s">
        <v>297</v>
      </c>
      <c r="B7" s="58"/>
      <c r="C7" s="59"/>
      <c r="D7" s="61">
        <f>+D6</f>
        <v>81782.67</v>
      </c>
      <c r="E7" s="61">
        <f>+E6</f>
        <v>8072887.7600000007</v>
      </c>
      <c r="F7" s="61">
        <f>+F6</f>
        <v>8064642.3199999994</v>
      </c>
      <c r="G7" s="61">
        <f>+G6</f>
        <v>90028.11000000083</v>
      </c>
    </row>
    <row r="9" spans="1:7" ht="15" customHeight="1" x14ac:dyDescent="0.15">
      <c r="D9" s="95"/>
      <c r="E9" s="95"/>
      <c r="F9" s="95"/>
      <c r="G9" s="95"/>
    </row>
    <row r="10" spans="1:7" ht="15" customHeight="1" x14ac:dyDescent="0.15">
      <c r="D10" s="95"/>
      <c r="E10" s="95"/>
      <c r="F10" s="95"/>
      <c r="G10" s="95"/>
    </row>
    <row r="11" spans="1:7" ht="15" customHeight="1" x14ac:dyDescent="0.15">
      <c r="D11" s="9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pageSetUpPr fitToPage="1"/>
  </sheetPr>
  <dimension ref="A1:J47"/>
  <sheetViews>
    <sheetView showGridLines="0" zoomScaleNormal="100" zoomScaleSheetLayoutView="142" workbookViewId="0">
      <pane xSplit="1" ySplit="3" topLeftCell="B4" activePane="bottomRight" state="frozen"/>
      <selection activeCell="B18" sqref="B18"/>
      <selection pane="topRight" activeCell="B18" sqref="B18"/>
      <selection pane="bottomLeft" activeCell="B18" sqref="B18"/>
      <selection pane="bottomRight" activeCell="A4" sqref="A4"/>
    </sheetView>
  </sheetViews>
  <sheetFormatPr defaultColWidth="23.33203125" defaultRowHeight="15" customHeight="1" x14ac:dyDescent="0.15"/>
  <cols>
    <col min="1" max="1" width="20.33203125" style="27" customWidth="1"/>
    <col min="2" max="2" width="18.33203125" style="27" customWidth="1"/>
    <col min="3" max="5" width="7.33203125" style="27" customWidth="1"/>
    <col min="6" max="6" width="34.83203125" style="27" customWidth="1"/>
    <col min="7" max="9" width="14.33203125" style="27" customWidth="1"/>
    <col min="10" max="16384" width="23.33203125" style="27"/>
  </cols>
  <sheetData>
    <row r="1" spans="1:10" ht="15" customHeight="1" x14ac:dyDescent="0.15">
      <c r="A1" s="26" t="s">
        <v>1</v>
      </c>
      <c r="B1" s="96"/>
      <c r="C1" s="96"/>
      <c r="D1" s="96"/>
      <c r="E1" s="96"/>
      <c r="F1" s="96"/>
      <c r="G1" s="96"/>
      <c r="H1" s="96"/>
      <c r="I1" s="96"/>
    </row>
    <row r="2" spans="1:10" ht="15" customHeight="1" thickBot="1" x14ac:dyDescent="0.2">
      <c r="B2" s="28"/>
      <c r="C2" s="28"/>
      <c r="D2" s="28"/>
      <c r="E2" s="28"/>
      <c r="F2" s="28"/>
      <c r="I2" s="29" t="s">
        <v>2</v>
      </c>
    </row>
    <row r="3" spans="1:10" ht="31.5" customHeight="1" thickBot="1" x14ac:dyDescent="0.2">
      <c r="A3" s="30" t="s">
        <v>3</v>
      </c>
      <c r="B3" s="30" t="s">
        <v>4</v>
      </c>
      <c r="C3" s="30" t="s">
        <v>5</v>
      </c>
      <c r="D3" s="31" t="s">
        <v>6</v>
      </c>
      <c r="E3" s="30" t="s">
        <v>7</v>
      </c>
      <c r="F3" s="30" t="s">
        <v>8</v>
      </c>
      <c r="G3" s="31" t="s">
        <v>9</v>
      </c>
      <c r="H3" s="31" t="s">
        <v>10</v>
      </c>
      <c r="I3" s="31" t="s">
        <v>11</v>
      </c>
    </row>
    <row r="4" spans="1:10" s="28" customFormat="1" ht="15" customHeight="1" x14ac:dyDescent="0.2">
      <c r="A4" s="103" t="s">
        <v>301</v>
      </c>
      <c r="B4" s="28" t="s">
        <v>12</v>
      </c>
      <c r="C4" s="34" t="s">
        <v>13</v>
      </c>
      <c r="D4" s="35" t="s">
        <v>14</v>
      </c>
      <c r="E4" s="35" t="s">
        <v>14</v>
      </c>
      <c r="F4" s="36" t="s">
        <v>15</v>
      </c>
      <c r="G4" s="69">
        <v>0</v>
      </c>
      <c r="H4" s="70">
        <v>0</v>
      </c>
      <c r="I4" s="70">
        <v>0</v>
      </c>
      <c r="J4" s="39"/>
    </row>
    <row r="5" spans="1:10" s="28" customFormat="1" ht="15" customHeight="1" x14ac:dyDescent="0.2">
      <c r="A5" s="40"/>
      <c r="B5" s="41"/>
      <c r="C5" s="42" t="s">
        <v>16</v>
      </c>
      <c r="D5" s="43" t="s">
        <v>14</v>
      </c>
      <c r="E5" s="43" t="s">
        <v>14</v>
      </c>
      <c r="F5" s="44" t="s">
        <v>17</v>
      </c>
      <c r="G5" s="139">
        <v>0</v>
      </c>
      <c r="H5" s="74">
        <v>0</v>
      </c>
      <c r="I5" s="74">
        <v>0</v>
      </c>
    </row>
    <row r="6" spans="1:10" s="28" customFormat="1" ht="15" customHeight="1" x14ac:dyDescent="0.2">
      <c r="A6" s="40"/>
      <c r="B6" s="41"/>
      <c r="C6" s="47" t="s">
        <v>18</v>
      </c>
      <c r="D6" s="43" t="s">
        <v>14</v>
      </c>
      <c r="E6" s="43" t="s">
        <v>14</v>
      </c>
      <c r="F6" s="44" t="s">
        <v>19</v>
      </c>
      <c r="G6" s="139">
        <v>0</v>
      </c>
      <c r="H6" s="74">
        <v>0</v>
      </c>
      <c r="I6" s="74">
        <v>0</v>
      </c>
      <c r="J6" s="39"/>
    </row>
    <row r="7" spans="1:10" s="28" customFormat="1" ht="15" customHeight="1" x14ac:dyDescent="0.2">
      <c r="A7" s="40"/>
      <c r="B7" s="41"/>
      <c r="C7" s="47" t="s">
        <v>20</v>
      </c>
      <c r="D7" s="43" t="s">
        <v>14</v>
      </c>
      <c r="E7" s="43" t="s">
        <v>14</v>
      </c>
      <c r="F7" s="44" t="s">
        <v>21</v>
      </c>
      <c r="G7" s="139">
        <v>0</v>
      </c>
      <c r="H7" s="74">
        <v>0</v>
      </c>
      <c r="I7" s="74">
        <v>0</v>
      </c>
      <c r="J7" s="39"/>
    </row>
    <row r="8" spans="1:10" s="28" customFormat="1" ht="15" customHeight="1" x14ac:dyDescent="0.2">
      <c r="A8" s="40"/>
      <c r="B8" s="41"/>
      <c r="C8" s="47" t="s">
        <v>22</v>
      </c>
      <c r="D8" s="43" t="s">
        <v>14</v>
      </c>
      <c r="E8" s="43" t="s">
        <v>14</v>
      </c>
      <c r="F8" s="44" t="s">
        <v>23</v>
      </c>
      <c r="G8" s="139">
        <v>0</v>
      </c>
      <c r="H8" s="74">
        <v>0</v>
      </c>
      <c r="I8" s="74">
        <v>0</v>
      </c>
      <c r="J8" s="39"/>
    </row>
    <row r="9" spans="1:10" s="28" customFormat="1" ht="15" customHeight="1" x14ac:dyDescent="0.2">
      <c r="A9" s="41"/>
      <c r="B9" s="41"/>
      <c r="C9" s="47" t="s">
        <v>24</v>
      </c>
      <c r="D9" s="43" t="s">
        <v>14</v>
      </c>
      <c r="E9" s="43" t="s">
        <v>14</v>
      </c>
      <c r="F9" s="44" t="s">
        <v>25</v>
      </c>
      <c r="G9" s="139">
        <v>536000</v>
      </c>
      <c r="H9" s="74">
        <v>535930</v>
      </c>
      <c r="I9" s="74">
        <v>134000</v>
      </c>
      <c r="J9" s="39"/>
    </row>
    <row r="10" spans="1:10" s="28" customFormat="1" ht="15" customHeight="1" x14ac:dyDescent="0.2">
      <c r="A10" s="41"/>
      <c r="B10" s="41"/>
      <c r="C10" s="47"/>
      <c r="D10" s="43"/>
      <c r="E10" s="43"/>
      <c r="F10" s="48" t="s">
        <v>26</v>
      </c>
      <c r="G10" s="139">
        <v>536000</v>
      </c>
      <c r="H10" s="74">
        <v>535930</v>
      </c>
      <c r="I10" s="74">
        <v>134000</v>
      </c>
      <c r="J10" s="39"/>
    </row>
    <row r="11" spans="1:10" s="28" customFormat="1" ht="15" customHeight="1" x14ac:dyDescent="0.2">
      <c r="A11" s="41"/>
      <c r="B11" s="41"/>
      <c r="C11" s="47"/>
      <c r="D11" s="43"/>
      <c r="E11" s="43"/>
      <c r="F11" s="49" t="s">
        <v>27</v>
      </c>
      <c r="G11" s="139">
        <v>0</v>
      </c>
      <c r="H11" s="74">
        <v>0</v>
      </c>
      <c r="I11" s="74">
        <v>0</v>
      </c>
      <c r="J11" s="39"/>
    </row>
    <row r="12" spans="1:10" s="28" customFormat="1" ht="15" customHeight="1" x14ac:dyDescent="0.2">
      <c r="A12" s="41"/>
      <c r="B12" s="41"/>
      <c r="C12" s="47" t="s">
        <v>28</v>
      </c>
      <c r="D12" s="43" t="s">
        <v>14</v>
      </c>
      <c r="E12" s="43" t="s">
        <v>14</v>
      </c>
      <c r="F12" s="44" t="s">
        <v>29</v>
      </c>
      <c r="G12" s="139">
        <v>0</v>
      </c>
      <c r="H12" s="74">
        <v>0</v>
      </c>
      <c r="I12" s="74">
        <v>0</v>
      </c>
      <c r="J12" s="39"/>
    </row>
    <row r="13" spans="1:10" s="28" customFormat="1" ht="15" customHeight="1" x14ac:dyDescent="0.2">
      <c r="A13" s="41"/>
      <c r="B13" s="41"/>
      <c r="C13" s="47" t="s">
        <v>30</v>
      </c>
      <c r="D13" s="43" t="s">
        <v>14</v>
      </c>
      <c r="E13" s="43" t="s">
        <v>14</v>
      </c>
      <c r="F13" s="44" t="s">
        <v>31</v>
      </c>
      <c r="G13" s="139">
        <v>0</v>
      </c>
      <c r="H13" s="74">
        <v>0</v>
      </c>
      <c r="I13" s="74">
        <v>0</v>
      </c>
      <c r="J13" s="50"/>
    </row>
    <row r="14" spans="1:10" s="28" customFormat="1" ht="15" customHeight="1" x14ac:dyDescent="0.2">
      <c r="A14" s="41"/>
      <c r="B14" s="41"/>
      <c r="C14" s="47" t="s">
        <v>32</v>
      </c>
      <c r="D14" s="43" t="s">
        <v>14</v>
      </c>
      <c r="E14" s="43" t="s">
        <v>14</v>
      </c>
      <c r="F14" s="44" t="s">
        <v>33</v>
      </c>
      <c r="G14" s="139">
        <v>0</v>
      </c>
      <c r="H14" s="74">
        <v>0</v>
      </c>
      <c r="I14" s="74">
        <v>0</v>
      </c>
      <c r="J14" s="39"/>
    </row>
    <row r="15" spans="1:10" s="28" customFormat="1" ht="15" customHeight="1" x14ac:dyDescent="0.2">
      <c r="A15" s="41"/>
      <c r="B15" s="41"/>
      <c r="C15" s="47" t="s">
        <v>34</v>
      </c>
      <c r="D15" s="43" t="s">
        <v>14</v>
      </c>
      <c r="E15" s="43" t="s">
        <v>14</v>
      </c>
      <c r="F15" s="44" t="s">
        <v>35</v>
      </c>
      <c r="G15" s="139">
        <v>23621800</v>
      </c>
      <c r="H15" s="74">
        <v>26082840</v>
      </c>
      <c r="I15" s="74">
        <v>23521583.539999999</v>
      </c>
      <c r="J15" s="39"/>
    </row>
    <row r="16" spans="1:10" s="28" customFormat="1" ht="15" customHeight="1" x14ac:dyDescent="0.2">
      <c r="A16" s="41"/>
      <c r="B16" s="41"/>
      <c r="C16" s="47"/>
      <c r="D16" s="43"/>
      <c r="E16" s="43"/>
      <c r="F16" s="48" t="s">
        <v>26</v>
      </c>
      <c r="G16" s="139">
        <v>23621800</v>
      </c>
      <c r="H16" s="74">
        <v>26082840</v>
      </c>
      <c r="I16" s="74">
        <v>23521583.539999999</v>
      </c>
      <c r="J16" s="39"/>
    </row>
    <row r="17" spans="1:10" s="28" customFormat="1" ht="15" customHeight="1" x14ac:dyDescent="0.2">
      <c r="A17" s="41"/>
      <c r="B17" s="41"/>
      <c r="C17" s="47"/>
      <c r="D17" s="43"/>
      <c r="E17" s="43"/>
      <c r="F17" s="49" t="s">
        <v>27</v>
      </c>
      <c r="G17" s="139">
        <v>0</v>
      </c>
      <c r="H17" s="74">
        <v>0</v>
      </c>
      <c r="I17" s="74">
        <v>0</v>
      </c>
      <c r="J17" s="39"/>
    </row>
    <row r="18" spans="1:10" s="28" customFormat="1" ht="15" customHeight="1" x14ac:dyDescent="0.2">
      <c r="A18" s="41"/>
      <c r="B18" s="41"/>
      <c r="C18" s="47" t="s">
        <v>36</v>
      </c>
      <c r="D18" s="43" t="s">
        <v>14</v>
      </c>
      <c r="E18" s="43" t="s">
        <v>14</v>
      </c>
      <c r="F18" s="44" t="s">
        <v>37</v>
      </c>
      <c r="G18" s="139">
        <v>0</v>
      </c>
      <c r="H18" s="74">
        <v>0</v>
      </c>
      <c r="I18" s="74">
        <v>0</v>
      </c>
      <c r="J18" s="39"/>
    </row>
    <row r="19" spans="1:10" s="28" customFormat="1" ht="15" customHeight="1" x14ac:dyDescent="0.2">
      <c r="A19" s="41"/>
      <c r="B19" s="41"/>
      <c r="C19" s="47" t="s">
        <v>38</v>
      </c>
      <c r="D19" s="43" t="s">
        <v>14</v>
      </c>
      <c r="E19" s="43" t="s">
        <v>14</v>
      </c>
      <c r="F19" s="44" t="s">
        <v>39</v>
      </c>
      <c r="G19" s="139">
        <v>0</v>
      </c>
      <c r="H19" s="74">
        <v>0</v>
      </c>
      <c r="I19" s="74">
        <v>0</v>
      </c>
      <c r="J19" s="39"/>
    </row>
    <row r="20" spans="1:10" s="28" customFormat="1" ht="15" customHeight="1" x14ac:dyDescent="0.2">
      <c r="A20" s="41"/>
      <c r="B20" s="41"/>
      <c r="C20" s="47" t="s">
        <v>40</v>
      </c>
      <c r="D20" s="43" t="s">
        <v>14</v>
      </c>
      <c r="E20" s="43" t="s">
        <v>14</v>
      </c>
      <c r="F20" s="44" t="s">
        <v>41</v>
      </c>
      <c r="G20" s="139">
        <v>0</v>
      </c>
      <c r="H20" s="74">
        <v>0</v>
      </c>
      <c r="I20" s="74">
        <v>0</v>
      </c>
      <c r="J20" s="39"/>
    </row>
    <row r="21" spans="1:10" s="28" customFormat="1" ht="15" customHeight="1" x14ac:dyDescent="0.2">
      <c r="A21" s="41"/>
      <c r="B21" s="41"/>
      <c r="C21" s="47" t="s">
        <v>42</v>
      </c>
      <c r="D21" s="43" t="s">
        <v>14</v>
      </c>
      <c r="E21" s="43" t="s">
        <v>14</v>
      </c>
      <c r="F21" s="44" t="s">
        <v>43</v>
      </c>
      <c r="G21" s="139">
        <v>0</v>
      </c>
      <c r="H21" s="74">
        <v>0</v>
      </c>
      <c r="I21" s="74">
        <v>0</v>
      </c>
      <c r="J21" s="39"/>
    </row>
    <row r="22" spans="1:10" s="28" customFormat="1" ht="15" customHeight="1" x14ac:dyDescent="0.2">
      <c r="A22" s="41"/>
      <c r="B22" s="41"/>
      <c r="C22" s="47" t="s">
        <v>44</v>
      </c>
      <c r="D22" s="43" t="s">
        <v>14</v>
      </c>
      <c r="E22" s="43" t="s">
        <v>14</v>
      </c>
      <c r="F22" s="44" t="s">
        <v>45</v>
      </c>
      <c r="G22" s="139">
        <v>0</v>
      </c>
      <c r="H22" s="74">
        <v>8070</v>
      </c>
      <c r="I22" s="74">
        <v>4336.6899999999996</v>
      </c>
      <c r="J22" s="39"/>
    </row>
    <row r="23" spans="1:10" s="28" customFormat="1" ht="15" customHeight="1" x14ac:dyDescent="0.2">
      <c r="A23" s="41"/>
      <c r="B23" s="41"/>
      <c r="C23" s="51" t="s">
        <v>46</v>
      </c>
      <c r="D23" s="52" t="s">
        <v>14</v>
      </c>
      <c r="E23" s="52" t="s">
        <v>14</v>
      </c>
      <c r="F23" s="53" t="s">
        <v>47</v>
      </c>
      <c r="G23" s="72">
        <v>0</v>
      </c>
      <c r="H23" s="73">
        <v>1333675</v>
      </c>
      <c r="I23" s="73">
        <v>1333675.68</v>
      </c>
      <c r="J23" s="39"/>
    </row>
    <row r="24" spans="1:10" s="28" customFormat="1" ht="15" customHeight="1" x14ac:dyDescent="0.2">
      <c r="A24" s="41"/>
      <c r="B24" s="148" t="s">
        <v>48</v>
      </c>
      <c r="C24" s="149"/>
      <c r="D24" s="149"/>
      <c r="E24" s="149"/>
      <c r="F24" s="150"/>
      <c r="G24" s="57">
        <f>+SUM(G4:G23)-G16-G17-G10-G11</f>
        <v>24157800</v>
      </c>
      <c r="H24" s="57">
        <f>+SUM(H4:H23)-H16-H17-H10-H11</f>
        <v>27960515</v>
      </c>
      <c r="I24" s="57">
        <f>+SUM(I4:I23)-I16-I17-I10-I11</f>
        <v>24993595.909999996</v>
      </c>
      <c r="J24" s="39"/>
    </row>
    <row r="25" spans="1:10" s="28" customFormat="1" ht="15" customHeight="1" x14ac:dyDescent="0.15">
      <c r="A25" s="75"/>
      <c r="B25" s="138" t="s">
        <v>200</v>
      </c>
      <c r="C25" s="141" t="s">
        <v>13</v>
      </c>
      <c r="D25" s="124" t="s">
        <v>14</v>
      </c>
      <c r="E25" s="124" t="s">
        <v>14</v>
      </c>
      <c r="F25" s="77" t="s">
        <v>15</v>
      </c>
      <c r="G25" s="113">
        <v>0</v>
      </c>
      <c r="H25" s="114">
        <v>0</v>
      </c>
      <c r="I25" s="114">
        <v>0</v>
      </c>
      <c r="J25" s="39"/>
    </row>
    <row r="26" spans="1:10" s="28" customFormat="1" ht="15" customHeight="1" x14ac:dyDescent="0.2">
      <c r="A26" s="75"/>
      <c r="B26" s="107"/>
      <c r="C26" s="42" t="s">
        <v>16</v>
      </c>
      <c r="D26" s="43" t="s">
        <v>14</v>
      </c>
      <c r="E26" s="43" t="s">
        <v>14</v>
      </c>
      <c r="F26" s="44" t="s">
        <v>17</v>
      </c>
      <c r="G26" s="45">
        <v>0</v>
      </c>
      <c r="H26" s="46">
        <v>0</v>
      </c>
      <c r="I26" s="46">
        <v>0</v>
      </c>
      <c r="J26" s="39"/>
    </row>
    <row r="27" spans="1:10" s="28" customFormat="1" ht="15" customHeight="1" x14ac:dyDescent="0.2">
      <c r="A27" s="75"/>
      <c r="B27" s="107"/>
      <c r="C27" s="47" t="s">
        <v>18</v>
      </c>
      <c r="D27" s="43" t="s">
        <v>14</v>
      </c>
      <c r="E27" s="43" t="s">
        <v>14</v>
      </c>
      <c r="F27" s="44" t="s">
        <v>19</v>
      </c>
      <c r="G27" s="45">
        <v>0</v>
      </c>
      <c r="H27" s="46">
        <v>0</v>
      </c>
      <c r="I27" s="46">
        <v>0</v>
      </c>
      <c r="J27" s="39"/>
    </row>
    <row r="28" spans="1:10" s="28" customFormat="1" ht="15" customHeight="1" x14ac:dyDescent="0.2">
      <c r="A28" s="75"/>
      <c r="B28" s="107"/>
      <c r="C28" s="47" t="s">
        <v>20</v>
      </c>
      <c r="D28" s="43" t="s">
        <v>14</v>
      </c>
      <c r="E28" s="43" t="s">
        <v>14</v>
      </c>
      <c r="F28" s="44" t="s">
        <v>21</v>
      </c>
      <c r="G28" s="45">
        <v>0</v>
      </c>
      <c r="H28" s="46">
        <v>0</v>
      </c>
      <c r="I28" s="46">
        <v>0</v>
      </c>
      <c r="J28" s="39"/>
    </row>
    <row r="29" spans="1:10" s="28" customFormat="1" ht="15" customHeight="1" x14ac:dyDescent="0.2">
      <c r="A29" s="75"/>
      <c r="B29" s="107"/>
      <c r="C29" s="47" t="s">
        <v>22</v>
      </c>
      <c r="D29" s="43" t="s">
        <v>14</v>
      </c>
      <c r="E29" s="43" t="s">
        <v>14</v>
      </c>
      <c r="F29" s="44" t="s">
        <v>23</v>
      </c>
      <c r="G29" s="45">
        <v>0</v>
      </c>
      <c r="H29" s="46">
        <v>0</v>
      </c>
      <c r="I29" s="46">
        <v>0</v>
      </c>
      <c r="J29" s="39"/>
    </row>
    <row r="30" spans="1:10" s="28" customFormat="1" ht="15" customHeight="1" x14ac:dyDescent="0.2">
      <c r="A30" s="75"/>
      <c r="B30" s="107"/>
      <c r="C30" s="47" t="s">
        <v>24</v>
      </c>
      <c r="D30" s="43" t="s">
        <v>14</v>
      </c>
      <c r="E30" s="43" t="s">
        <v>14</v>
      </c>
      <c r="F30" s="44" t="s">
        <v>25</v>
      </c>
      <c r="G30" s="45">
        <v>1749956</v>
      </c>
      <c r="H30" s="46">
        <v>2039456</v>
      </c>
      <c r="I30" s="46">
        <v>1421802</v>
      </c>
      <c r="J30" s="39"/>
    </row>
    <row r="31" spans="1:10" s="28" customFormat="1" ht="15" customHeight="1" x14ac:dyDescent="0.2">
      <c r="A31" s="75"/>
      <c r="B31" s="107"/>
      <c r="C31" s="47"/>
      <c r="D31" s="43"/>
      <c r="E31" s="43"/>
      <c r="F31" s="48" t="s">
        <v>26</v>
      </c>
      <c r="G31" s="45">
        <v>0</v>
      </c>
      <c r="H31" s="46">
        <v>298000</v>
      </c>
      <c r="I31" s="46">
        <v>298000</v>
      </c>
      <c r="J31" s="39"/>
    </row>
    <row r="32" spans="1:10" s="28" customFormat="1" ht="15" customHeight="1" x14ac:dyDescent="0.2">
      <c r="A32" s="75"/>
      <c r="B32" s="107"/>
      <c r="C32" s="47"/>
      <c r="D32" s="43"/>
      <c r="E32" s="43"/>
      <c r="F32" s="49" t="s">
        <v>27</v>
      </c>
      <c r="G32" s="45">
        <v>1749956</v>
      </c>
      <c r="H32" s="46">
        <v>1741456</v>
      </c>
      <c r="I32" s="46">
        <v>1123802</v>
      </c>
      <c r="J32" s="39"/>
    </row>
    <row r="33" spans="1:10" s="28" customFormat="1" ht="15" customHeight="1" x14ac:dyDescent="0.2">
      <c r="A33" s="75"/>
      <c r="B33" s="107"/>
      <c r="C33" s="47" t="s">
        <v>28</v>
      </c>
      <c r="D33" s="43" t="s">
        <v>14</v>
      </c>
      <c r="E33" s="43" t="s">
        <v>14</v>
      </c>
      <c r="F33" s="44" t="s">
        <v>29</v>
      </c>
      <c r="G33" s="45">
        <v>0</v>
      </c>
      <c r="H33" s="46">
        <v>0</v>
      </c>
      <c r="I33" s="46">
        <v>0</v>
      </c>
      <c r="J33" s="39"/>
    </row>
    <row r="34" spans="1:10" s="28" customFormat="1" ht="15" customHeight="1" x14ac:dyDescent="0.2">
      <c r="A34" s="75"/>
      <c r="B34" s="107"/>
      <c r="C34" s="47" t="s">
        <v>30</v>
      </c>
      <c r="D34" s="43" t="s">
        <v>14</v>
      </c>
      <c r="E34" s="43" t="s">
        <v>14</v>
      </c>
      <c r="F34" s="44" t="s">
        <v>31</v>
      </c>
      <c r="G34" s="45">
        <v>0</v>
      </c>
      <c r="H34" s="46">
        <v>0</v>
      </c>
      <c r="I34" s="46">
        <v>0</v>
      </c>
      <c r="J34" s="39"/>
    </row>
    <row r="35" spans="1:10" s="28" customFormat="1" ht="15" customHeight="1" x14ac:dyDescent="0.2">
      <c r="A35" s="75"/>
      <c r="B35" s="107"/>
      <c r="C35" s="47" t="s">
        <v>32</v>
      </c>
      <c r="D35" s="43" t="s">
        <v>14</v>
      </c>
      <c r="E35" s="43" t="s">
        <v>14</v>
      </c>
      <c r="F35" s="44" t="s">
        <v>33</v>
      </c>
      <c r="G35" s="45">
        <v>0</v>
      </c>
      <c r="H35" s="46">
        <v>0</v>
      </c>
      <c r="I35" s="46">
        <v>0</v>
      </c>
      <c r="J35" s="39"/>
    </row>
    <row r="36" spans="1:10" s="28" customFormat="1" ht="15" customHeight="1" x14ac:dyDescent="0.2">
      <c r="A36" s="75"/>
      <c r="B36" s="107"/>
      <c r="C36" s="47" t="s">
        <v>34</v>
      </c>
      <c r="D36" s="43" t="s">
        <v>14</v>
      </c>
      <c r="E36" s="43" t="s">
        <v>14</v>
      </c>
      <c r="F36" s="44" t="s">
        <v>35</v>
      </c>
      <c r="G36" s="45">
        <v>1028344</v>
      </c>
      <c r="H36" s="46">
        <v>738844</v>
      </c>
      <c r="I36" s="46">
        <v>289951</v>
      </c>
      <c r="J36" s="39"/>
    </row>
    <row r="37" spans="1:10" s="28" customFormat="1" ht="15" customHeight="1" x14ac:dyDescent="0.2">
      <c r="A37" s="75"/>
      <c r="B37" s="107"/>
      <c r="C37" s="47"/>
      <c r="D37" s="43"/>
      <c r="E37" s="43"/>
      <c r="F37" s="48" t="s">
        <v>26</v>
      </c>
      <c r="G37" s="45">
        <v>1028344</v>
      </c>
      <c r="H37" s="46">
        <v>738844</v>
      </c>
      <c r="I37" s="46">
        <v>289951</v>
      </c>
      <c r="J37" s="39"/>
    </row>
    <row r="38" spans="1:10" s="28" customFormat="1" ht="15" customHeight="1" x14ac:dyDescent="0.2">
      <c r="A38" s="75"/>
      <c r="B38" s="107"/>
      <c r="C38" s="47"/>
      <c r="D38" s="43"/>
      <c r="E38" s="43"/>
      <c r="F38" s="49" t="s">
        <v>27</v>
      </c>
      <c r="G38" s="45">
        <v>0</v>
      </c>
      <c r="H38" s="46">
        <v>0</v>
      </c>
      <c r="I38" s="46">
        <v>0</v>
      </c>
      <c r="J38" s="39"/>
    </row>
    <row r="39" spans="1:10" s="28" customFormat="1" ht="15" customHeight="1" x14ac:dyDescent="0.2">
      <c r="A39" s="75"/>
      <c r="B39" s="107"/>
      <c r="C39" s="47" t="s">
        <v>36</v>
      </c>
      <c r="D39" s="43" t="s">
        <v>14</v>
      </c>
      <c r="E39" s="43" t="s">
        <v>14</v>
      </c>
      <c r="F39" s="44" t="s">
        <v>37</v>
      </c>
      <c r="G39" s="45">
        <v>0</v>
      </c>
      <c r="H39" s="46">
        <v>0</v>
      </c>
      <c r="I39" s="46">
        <v>0</v>
      </c>
      <c r="J39" s="39"/>
    </row>
    <row r="40" spans="1:10" s="28" customFormat="1" ht="15" customHeight="1" x14ac:dyDescent="0.2">
      <c r="A40" s="75"/>
      <c r="B40" s="107"/>
      <c r="C40" s="47" t="s">
        <v>38</v>
      </c>
      <c r="D40" s="43" t="s">
        <v>14</v>
      </c>
      <c r="E40" s="43" t="s">
        <v>14</v>
      </c>
      <c r="F40" s="44" t="s">
        <v>39</v>
      </c>
      <c r="G40" s="45">
        <v>0</v>
      </c>
      <c r="H40" s="46">
        <v>0</v>
      </c>
      <c r="I40" s="46">
        <v>0</v>
      </c>
      <c r="J40" s="39"/>
    </row>
    <row r="41" spans="1:10" s="28" customFormat="1" ht="15" customHeight="1" x14ac:dyDescent="0.2">
      <c r="A41" s="75"/>
      <c r="B41" s="107"/>
      <c r="C41" s="47" t="s">
        <v>40</v>
      </c>
      <c r="D41" s="43" t="s">
        <v>14</v>
      </c>
      <c r="E41" s="43" t="s">
        <v>14</v>
      </c>
      <c r="F41" s="44" t="s">
        <v>41</v>
      </c>
      <c r="G41" s="45">
        <v>0</v>
      </c>
      <c r="H41" s="46">
        <v>0</v>
      </c>
      <c r="I41" s="46">
        <v>0</v>
      </c>
      <c r="J41" s="39"/>
    </row>
    <row r="42" spans="1:10" s="28" customFormat="1" ht="15" customHeight="1" x14ac:dyDescent="0.2">
      <c r="A42" s="75"/>
      <c r="B42" s="107"/>
      <c r="C42" s="47" t="s">
        <v>42</v>
      </c>
      <c r="D42" s="43" t="s">
        <v>14</v>
      </c>
      <c r="E42" s="43" t="s">
        <v>14</v>
      </c>
      <c r="F42" s="44" t="s">
        <v>43</v>
      </c>
      <c r="G42" s="45">
        <v>0</v>
      </c>
      <c r="H42" s="46">
        <v>0</v>
      </c>
      <c r="I42" s="46">
        <v>0</v>
      </c>
      <c r="J42" s="39"/>
    </row>
    <row r="43" spans="1:10" s="28" customFormat="1" ht="15" customHeight="1" x14ac:dyDescent="0.2">
      <c r="A43" s="75"/>
      <c r="B43" s="107"/>
      <c r="C43" s="47" t="s">
        <v>44</v>
      </c>
      <c r="D43" s="43" t="s">
        <v>14</v>
      </c>
      <c r="E43" s="43" t="s">
        <v>14</v>
      </c>
      <c r="F43" s="44" t="s">
        <v>45</v>
      </c>
      <c r="G43" s="45">
        <v>2000</v>
      </c>
      <c r="H43" s="46">
        <v>2000</v>
      </c>
      <c r="I43" s="46">
        <v>6896.7</v>
      </c>
      <c r="J43" s="39"/>
    </row>
    <row r="44" spans="1:10" s="28" customFormat="1" ht="15" customHeight="1" x14ac:dyDescent="0.2">
      <c r="A44" s="75"/>
      <c r="B44" s="126"/>
      <c r="C44" s="51" t="s">
        <v>46</v>
      </c>
      <c r="D44" s="52" t="s">
        <v>14</v>
      </c>
      <c r="E44" s="52" t="s">
        <v>14</v>
      </c>
      <c r="F44" s="53" t="s">
        <v>47</v>
      </c>
      <c r="G44" s="54">
        <v>0</v>
      </c>
      <c r="H44" s="55">
        <v>1488899</v>
      </c>
      <c r="I44" s="55">
        <v>1488899.35</v>
      </c>
      <c r="J44" s="39"/>
    </row>
    <row r="45" spans="1:10" s="28" customFormat="1" ht="15" customHeight="1" x14ac:dyDescent="0.2">
      <c r="A45" s="75"/>
      <c r="B45" s="148" t="s">
        <v>201</v>
      </c>
      <c r="C45" s="149"/>
      <c r="D45" s="149"/>
      <c r="E45" s="149"/>
      <c r="F45" s="150"/>
      <c r="G45" s="56">
        <f>+SUM(G25:G44)-G37-G38-G31-G32</f>
        <v>2780300</v>
      </c>
      <c r="H45" s="56">
        <f>+SUM(H25:H44)-H37-H38-H31-H32</f>
        <v>4269199</v>
      </c>
      <c r="I45" s="57">
        <f>+SUM(I25:I44)-I37-I38-I31-I32</f>
        <v>3207549.0500000007</v>
      </c>
      <c r="J45" s="39"/>
    </row>
    <row r="46" spans="1:10" ht="15" customHeight="1" thickBot="1" x14ac:dyDescent="0.2">
      <c r="A46" s="58" t="s">
        <v>49</v>
      </c>
      <c r="B46" s="58"/>
      <c r="C46" s="59"/>
      <c r="D46" s="59"/>
      <c r="E46" s="59"/>
      <c r="F46" s="59"/>
      <c r="G46" s="61">
        <f>+G24+G45</f>
        <v>26938100</v>
      </c>
      <c r="H46" s="61">
        <f>+H24+H45</f>
        <v>32229714</v>
      </c>
      <c r="I46" s="61">
        <f>+I24+I45</f>
        <v>28201144.959999997</v>
      </c>
    </row>
    <row r="47" spans="1:10" ht="15" customHeight="1" x14ac:dyDescent="0.15">
      <c r="H47" s="62"/>
    </row>
  </sheetData>
  <mergeCells count="2">
    <mergeCell ref="B24:F24"/>
    <mergeCell ref="B45:F45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E23 C25:E4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3">
    <pageSetUpPr fitToPage="1"/>
  </sheetPr>
  <dimension ref="A1:K30"/>
  <sheetViews>
    <sheetView showGridLines="0" zoomScaleNormal="100" zoomScaleSheetLayoutView="142" workbookViewId="0">
      <selection activeCell="A4" sqref="A4"/>
    </sheetView>
  </sheetViews>
  <sheetFormatPr defaultColWidth="23.33203125" defaultRowHeight="15" customHeight="1" x14ac:dyDescent="0.15"/>
  <cols>
    <col min="1" max="1" width="20.33203125" style="27" customWidth="1"/>
    <col min="2" max="2" width="18.33203125" style="27" customWidth="1"/>
    <col min="3" max="6" width="7.33203125" style="27" customWidth="1"/>
    <col min="7" max="7" width="34.83203125" style="27" customWidth="1"/>
    <col min="8" max="10" width="14.33203125" style="27" customWidth="1"/>
    <col min="11" max="16384" width="23.33203125" style="27"/>
  </cols>
  <sheetData>
    <row r="1" spans="1:11" ht="15" customHeight="1" x14ac:dyDescent="0.15">
      <c r="A1" s="26" t="s">
        <v>50</v>
      </c>
      <c r="B1" s="96"/>
      <c r="C1" s="96"/>
      <c r="D1" s="96"/>
      <c r="E1" s="96"/>
      <c r="F1" s="96"/>
      <c r="G1" s="96"/>
      <c r="H1" s="96"/>
      <c r="I1" s="96"/>
      <c r="J1" s="96"/>
    </row>
    <row r="2" spans="1:11" ht="15" customHeight="1" thickBot="1" x14ac:dyDescent="0.2">
      <c r="B2" s="28"/>
      <c r="C2" s="28"/>
      <c r="D2" s="28"/>
      <c r="E2" s="28"/>
      <c r="F2" s="28"/>
      <c r="G2" s="28"/>
      <c r="J2" s="29" t="s">
        <v>2</v>
      </c>
    </row>
    <row r="3" spans="1:11" ht="31.5" customHeight="1" thickBot="1" x14ac:dyDescent="0.2">
      <c r="A3" s="30" t="s">
        <v>3</v>
      </c>
      <c r="B3" s="30" t="s">
        <v>4</v>
      </c>
      <c r="C3" s="30" t="s">
        <v>51</v>
      </c>
      <c r="D3" s="31" t="s">
        <v>52</v>
      </c>
      <c r="E3" s="30" t="s">
        <v>53</v>
      </c>
      <c r="F3" s="30" t="s">
        <v>54</v>
      </c>
      <c r="G3" s="30" t="s">
        <v>8</v>
      </c>
      <c r="H3" s="31" t="s">
        <v>55</v>
      </c>
      <c r="I3" s="31" t="s">
        <v>56</v>
      </c>
      <c r="J3" s="31" t="s">
        <v>57</v>
      </c>
    </row>
    <row r="4" spans="1:11" s="28" customFormat="1" ht="15" customHeight="1" x14ac:dyDescent="0.2">
      <c r="A4" s="103" t="s">
        <v>301</v>
      </c>
      <c r="B4" s="28" t="s">
        <v>12</v>
      </c>
      <c r="C4" s="34" t="s">
        <v>13</v>
      </c>
      <c r="D4" s="35" t="s">
        <v>14</v>
      </c>
      <c r="E4" s="35" t="s">
        <v>14</v>
      </c>
      <c r="F4" s="35" t="s">
        <v>14</v>
      </c>
      <c r="G4" s="36" t="s">
        <v>58</v>
      </c>
      <c r="H4" s="69">
        <v>321000</v>
      </c>
      <c r="I4" s="70">
        <v>323930</v>
      </c>
      <c r="J4" s="70">
        <v>253093.85</v>
      </c>
      <c r="K4" s="39"/>
    </row>
    <row r="5" spans="1:11" s="28" customFormat="1" ht="15" customHeight="1" x14ac:dyDescent="0.2">
      <c r="A5" s="40"/>
      <c r="B5" s="41"/>
      <c r="C5" s="42" t="s">
        <v>16</v>
      </c>
      <c r="D5" s="43" t="s">
        <v>14</v>
      </c>
      <c r="E5" s="43" t="s">
        <v>14</v>
      </c>
      <c r="F5" s="43" t="s">
        <v>14</v>
      </c>
      <c r="G5" s="44" t="s">
        <v>59</v>
      </c>
      <c r="H5" s="139">
        <v>345000</v>
      </c>
      <c r="I5" s="74">
        <v>455649</v>
      </c>
      <c r="J5" s="74">
        <v>144737.66999999998</v>
      </c>
    </row>
    <row r="6" spans="1:11" s="28" customFormat="1" ht="15" customHeight="1" x14ac:dyDescent="0.2">
      <c r="A6" s="40"/>
      <c r="B6" s="41"/>
      <c r="C6" s="47" t="s">
        <v>18</v>
      </c>
      <c r="D6" s="43" t="s">
        <v>14</v>
      </c>
      <c r="E6" s="43" t="s">
        <v>14</v>
      </c>
      <c r="F6" s="43" t="s">
        <v>14</v>
      </c>
      <c r="G6" s="44" t="s">
        <v>60</v>
      </c>
      <c r="H6" s="139">
        <v>0</v>
      </c>
      <c r="I6" s="74">
        <v>400</v>
      </c>
      <c r="J6" s="74">
        <v>376.08</v>
      </c>
      <c r="K6" s="39"/>
    </row>
    <row r="7" spans="1:11" s="28" customFormat="1" ht="15" customHeight="1" x14ac:dyDescent="0.2">
      <c r="A7" s="40"/>
      <c r="B7" s="41"/>
      <c r="C7" s="47" t="s">
        <v>20</v>
      </c>
      <c r="D7" s="43" t="s">
        <v>14</v>
      </c>
      <c r="E7" s="43" t="s">
        <v>14</v>
      </c>
      <c r="F7" s="43" t="s">
        <v>14</v>
      </c>
      <c r="G7" s="44" t="s">
        <v>25</v>
      </c>
      <c r="H7" s="139">
        <v>23381800</v>
      </c>
      <c r="I7" s="74">
        <v>27061931</v>
      </c>
      <c r="J7" s="74">
        <v>23913810.5</v>
      </c>
      <c r="K7" s="39"/>
    </row>
    <row r="8" spans="1:11" s="28" customFormat="1" ht="15" customHeight="1" x14ac:dyDescent="0.2">
      <c r="A8" s="40"/>
      <c r="B8" s="41"/>
      <c r="C8" s="47" t="s">
        <v>22</v>
      </c>
      <c r="D8" s="43" t="s">
        <v>14</v>
      </c>
      <c r="E8" s="43" t="s">
        <v>14</v>
      </c>
      <c r="F8" s="43" t="s">
        <v>14</v>
      </c>
      <c r="G8" s="44" t="s">
        <v>61</v>
      </c>
      <c r="H8" s="139">
        <v>110000</v>
      </c>
      <c r="I8" s="74">
        <v>110000</v>
      </c>
      <c r="J8" s="74">
        <v>57400.63</v>
      </c>
      <c r="K8" s="39"/>
    </row>
    <row r="9" spans="1:11" s="28" customFormat="1" ht="15" customHeight="1" x14ac:dyDescent="0.2">
      <c r="A9" s="41"/>
      <c r="B9" s="41"/>
      <c r="C9" s="47" t="s">
        <v>24</v>
      </c>
      <c r="D9" s="43" t="s">
        <v>14</v>
      </c>
      <c r="E9" s="43" t="s">
        <v>14</v>
      </c>
      <c r="F9" s="43" t="s">
        <v>14</v>
      </c>
      <c r="G9" s="44" t="s">
        <v>62</v>
      </c>
      <c r="H9" s="139">
        <v>0</v>
      </c>
      <c r="I9" s="74">
        <v>8605</v>
      </c>
      <c r="J9" s="74">
        <v>8535.61</v>
      </c>
      <c r="K9" s="39"/>
    </row>
    <row r="10" spans="1:11" s="28" customFormat="1" ht="15" customHeight="1" x14ac:dyDescent="0.2">
      <c r="A10" s="41"/>
      <c r="B10" s="41"/>
      <c r="C10" s="47" t="s">
        <v>28</v>
      </c>
      <c r="D10" s="43" t="s">
        <v>14</v>
      </c>
      <c r="E10" s="43" t="s">
        <v>14</v>
      </c>
      <c r="F10" s="43" t="s">
        <v>14</v>
      </c>
      <c r="G10" s="44" t="s">
        <v>63</v>
      </c>
      <c r="H10" s="139">
        <v>0</v>
      </c>
      <c r="I10" s="74">
        <v>0</v>
      </c>
      <c r="J10" s="74">
        <v>0</v>
      </c>
      <c r="K10" s="39"/>
    </row>
    <row r="11" spans="1:11" s="28" customFormat="1" ht="15" customHeight="1" x14ac:dyDescent="0.2">
      <c r="A11" s="41"/>
      <c r="B11" s="41"/>
      <c r="C11" s="47" t="s">
        <v>30</v>
      </c>
      <c r="D11" s="43" t="s">
        <v>14</v>
      </c>
      <c r="E11" s="43" t="s">
        <v>14</v>
      </c>
      <c r="F11" s="43" t="s">
        <v>14</v>
      </c>
      <c r="G11" s="44" t="s">
        <v>35</v>
      </c>
      <c r="H11" s="139">
        <v>0</v>
      </c>
      <c r="I11" s="74">
        <v>0</v>
      </c>
      <c r="J11" s="74">
        <v>0</v>
      </c>
      <c r="K11" s="50"/>
    </row>
    <row r="12" spans="1:11" s="28" customFormat="1" ht="15" customHeight="1" x14ac:dyDescent="0.2">
      <c r="A12" s="41"/>
      <c r="B12" s="41"/>
      <c r="C12" s="47" t="s">
        <v>32</v>
      </c>
      <c r="D12" s="43" t="s">
        <v>14</v>
      </c>
      <c r="E12" s="43" t="s">
        <v>14</v>
      </c>
      <c r="F12" s="43" t="s">
        <v>14</v>
      </c>
      <c r="G12" s="44" t="s">
        <v>37</v>
      </c>
      <c r="H12" s="139">
        <v>0</v>
      </c>
      <c r="I12" s="74">
        <v>0</v>
      </c>
      <c r="J12" s="74">
        <v>0</v>
      </c>
      <c r="K12" s="39"/>
    </row>
    <row r="13" spans="1:11" s="28" customFormat="1" ht="15" customHeight="1" x14ac:dyDescent="0.2">
      <c r="A13" s="41"/>
      <c r="B13" s="41"/>
      <c r="C13" s="47" t="s">
        <v>34</v>
      </c>
      <c r="D13" s="43" t="s">
        <v>14</v>
      </c>
      <c r="E13" s="43" t="s">
        <v>14</v>
      </c>
      <c r="F13" s="43" t="s">
        <v>14</v>
      </c>
      <c r="G13" s="44" t="s">
        <v>39</v>
      </c>
      <c r="H13" s="139">
        <v>0</v>
      </c>
      <c r="I13" s="74">
        <v>0</v>
      </c>
      <c r="J13" s="74">
        <v>0</v>
      </c>
      <c r="K13" s="39"/>
    </row>
    <row r="14" spans="1:11" s="28" customFormat="1" ht="15" customHeight="1" x14ac:dyDescent="0.2">
      <c r="A14" s="41"/>
      <c r="B14" s="41"/>
      <c r="C14" s="51" t="s">
        <v>36</v>
      </c>
      <c r="D14" s="52" t="s">
        <v>14</v>
      </c>
      <c r="E14" s="52" t="s">
        <v>14</v>
      </c>
      <c r="F14" s="52" t="s">
        <v>14</v>
      </c>
      <c r="G14" s="53" t="s">
        <v>64</v>
      </c>
      <c r="H14" s="72">
        <v>0</v>
      </c>
      <c r="I14" s="73">
        <v>0</v>
      </c>
      <c r="J14" s="73">
        <v>0</v>
      </c>
      <c r="K14" s="39"/>
    </row>
    <row r="15" spans="1:11" s="28" customFormat="1" ht="15" customHeight="1" x14ac:dyDescent="0.2">
      <c r="A15" s="41"/>
      <c r="B15" s="151" t="s">
        <v>48</v>
      </c>
      <c r="C15" s="152"/>
      <c r="D15" s="152"/>
      <c r="E15" s="152"/>
      <c r="F15" s="152"/>
      <c r="G15" s="153"/>
      <c r="H15" s="57">
        <f>+SUM(H4:H14)</f>
        <v>24157800</v>
      </c>
      <c r="I15" s="57">
        <f>+SUM(I4:I14)</f>
        <v>27960515</v>
      </c>
      <c r="J15" s="57">
        <f>+SUM(J4:J14)</f>
        <v>24377954.34</v>
      </c>
      <c r="K15" s="39"/>
    </row>
    <row r="16" spans="1:11" s="28" customFormat="1" ht="15" customHeight="1" x14ac:dyDescent="0.15">
      <c r="A16" s="75"/>
      <c r="B16" s="138" t="s">
        <v>200</v>
      </c>
      <c r="C16" s="141" t="s">
        <v>13</v>
      </c>
      <c r="D16" s="124" t="s">
        <v>14</v>
      </c>
      <c r="E16" s="124" t="s">
        <v>14</v>
      </c>
      <c r="F16" s="124" t="s">
        <v>14</v>
      </c>
      <c r="G16" s="77" t="s">
        <v>58</v>
      </c>
      <c r="H16" s="113">
        <v>443400</v>
      </c>
      <c r="I16" s="114">
        <v>892364</v>
      </c>
      <c r="J16" s="114">
        <v>594086.02</v>
      </c>
      <c r="K16" s="39"/>
    </row>
    <row r="17" spans="1:11" s="28" customFormat="1" ht="15" customHeight="1" x14ac:dyDescent="0.2">
      <c r="A17" s="75"/>
      <c r="B17" s="142"/>
      <c r="C17" s="42" t="s">
        <v>16</v>
      </c>
      <c r="D17" s="43" t="s">
        <v>14</v>
      </c>
      <c r="E17" s="43" t="s">
        <v>14</v>
      </c>
      <c r="F17" s="43" t="s">
        <v>14</v>
      </c>
      <c r="G17" s="44" t="s">
        <v>59</v>
      </c>
      <c r="H17" s="45">
        <v>599200</v>
      </c>
      <c r="I17" s="46">
        <v>1491770</v>
      </c>
      <c r="J17" s="46">
        <v>168703.03999999998</v>
      </c>
      <c r="K17" s="39"/>
    </row>
    <row r="18" spans="1:11" s="28" customFormat="1" ht="15" customHeight="1" x14ac:dyDescent="0.2">
      <c r="A18" s="75"/>
      <c r="B18" s="142"/>
      <c r="C18" s="47" t="s">
        <v>18</v>
      </c>
      <c r="D18" s="43" t="s">
        <v>14</v>
      </c>
      <c r="E18" s="43" t="s">
        <v>14</v>
      </c>
      <c r="F18" s="43" t="s">
        <v>14</v>
      </c>
      <c r="G18" s="44" t="s">
        <v>60</v>
      </c>
      <c r="H18" s="45">
        <v>0</v>
      </c>
      <c r="I18" s="46">
        <v>100</v>
      </c>
      <c r="J18" s="46">
        <v>7.01</v>
      </c>
      <c r="K18" s="39"/>
    </row>
    <row r="19" spans="1:11" s="28" customFormat="1" ht="15" customHeight="1" x14ac:dyDescent="0.2">
      <c r="A19" s="75"/>
      <c r="B19" s="142"/>
      <c r="C19" s="47" t="s">
        <v>20</v>
      </c>
      <c r="D19" s="43" t="s">
        <v>14</v>
      </c>
      <c r="E19" s="43" t="s">
        <v>14</v>
      </c>
      <c r="F19" s="43" t="s">
        <v>14</v>
      </c>
      <c r="G19" s="44" t="s">
        <v>25</v>
      </c>
      <c r="H19" s="45">
        <v>1101200</v>
      </c>
      <c r="I19" s="46">
        <v>708430</v>
      </c>
      <c r="J19" s="46">
        <v>502275.7</v>
      </c>
      <c r="K19" s="39"/>
    </row>
    <row r="20" spans="1:11" s="28" customFormat="1" ht="15" customHeight="1" x14ac:dyDescent="0.2">
      <c r="A20" s="75"/>
      <c r="B20" s="142"/>
      <c r="C20" s="47" t="s">
        <v>22</v>
      </c>
      <c r="D20" s="43" t="s">
        <v>14</v>
      </c>
      <c r="E20" s="43" t="s">
        <v>14</v>
      </c>
      <c r="F20" s="43" t="s">
        <v>14</v>
      </c>
      <c r="G20" s="44" t="s">
        <v>61</v>
      </c>
      <c r="H20" s="45">
        <v>0</v>
      </c>
      <c r="I20" s="46">
        <v>40015</v>
      </c>
      <c r="J20" s="46">
        <v>40015</v>
      </c>
      <c r="K20" s="39"/>
    </row>
    <row r="21" spans="1:11" s="28" customFormat="1" ht="15" customHeight="1" x14ac:dyDescent="0.2">
      <c r="A21" s="75"/>
      <c r="B21" s="142"/>
      <c r="C21" s="47" t="s">
        <v>24</v>
      </c>
      <c r="D21" s="43" t="s">
        <v>14</v>
      </c>
      <c r="E21" s="43" t="s">
        <v>14</v>
      </c>
      <c r="F21" s="43" t="s">
        <v>14</v>
      </c>
      <c r="G21" s="44" t="s">
        <v>62</v>
      </c>
      <c r="H21" s="45">
        <v>10500</v>
      </c>
      <c r="I21" s="46">
        <v>20500</v>
      </c>
      <c r="J21" s="46">
        <v>11119.84</v>
      </c>
      <c r="K21" s="39"/>
    </row>
    <row r="22" spans="1:11" s="28" customFormat="1" ht="15" customHeight="1" x14ac:dyDescent="0.2">
      <c r="A22" s="75"/>
      <c r="B22" s="142"/>
      <c r="C22" s="47" t="s">
        <v>28</v>
      </c>
      <c r="D22" s="43" t="s">
        <v>14</v>
      </c>
      <c r="E22" s="43" t="s">
        <v>14</v>
      </c>
      <c r="F22" s="43" t="s">
        <v>14</v>
      </c>
      <c r="G22" s="44" t="s">
        <v>63</v>
      </c>
      <c r="H22" s="45">
        <v>316000</v>
      </c>
      <c r="I22" s="46">
        <v>463989</v>
      </c>
      <c r="J22" s="46">
        <v>287933.71000000002</v>
      </c>
      <c r="K22" s="39"/>
    </row>
    <row r="23" spans="1:11" s="28" customFormat="1" ht="15" customHeight="1" x14ac:dyDescent="0.2">
      <c r="A23" s="75"/>
      <c r="B23" s="142"/>
      <c r="C23" s="47" t="s">
        <v>30</v>
      </c>
      <c r="D23" s="43" t="s">
        <v>14</v>
      </c>
      <c r="E23" s="43" t="s">
        <v>14</v>
      </c>
      <c r="F23" s="43" t="s">
        <v>14</v>
      </c>
      <c r="G23" s="44" t="s">
        <v>35</v>
      </c>
      <c r="H23" s="45">
        <v>310000</v>
      </c>
      <c r="I23" s="46">
        <v>652031</v>
      </c>
      <c r="J23" s="46">
        <v>269653</v>
      </c>
      <c r="K23" s="39"/>
    </row>
    <row r="24" spans="1:11" s="28" customFormat="1" ht="15" customHeight="1" x14ac:dyDescent="0.2">
      <c r="A24" s="75"/>
      <c r="B24" s="142"/>
      <c r="C24" s="47" t="s">
        <v>32</v>
      </c>
      <c r="D24" s="43" t="s">
        <v>14</v>
      </c>
      <c r="E24" s="43" t="s">
        <v>14</v>
      </c>
      <c r="F24" s="43" t="s">
        <v>14</v>
      </c>
      <c r="G24" s="44" t="s">
        <v>37</v>
      </c>
      <c r="H24" s="45">
        <v>0</v>
      </c>
      <c r="I24" s="46">
        <v>0</v>
      </c>
      <c r="J24" s="46">
        <v>0</v>
      </c>
      <c r="K24" s="39"/>
    </row>
    <row r="25" spans="1:11" s="28" customFormat="1" ht="15" customHeight="1" x14ac:dyDescent="0.2">
      <c r="A25" s="75"/>
      <c r="B25" s="142"/>
      <c r="C25" s="47" t="s">
        <v>34</v>
      </c>
      <c r="D25" s="43" t="s">
        <v>14</v>
      </c>
      <c r="E25" s="43" t="s">
        <v>14</v>
      </c>
      <c r="F25" s="43" t="s">
        <v>14</v>
      </c>
      <c r="G25" s="44" t="s">
        <v>39</v>
      </c>
      <c r="H25" s="45">
        <v>0</v>
      </c>
      <c r="I25" s="46">
        <v>0</v>
      </c>
      <c r="J25" s="46">
        <v>0</v>
      </c>
      <c r="K25" s="39"/>
    </row>
    <row r="26" spans="1:11" s="28" customFormat="1" ht="15" customHeight="1" x14ac:dyDescent="0.2">
      <c r="A26" s="75"/>
      <c r="B26" s="140"/>
      <c r="C26" s="51" t="s">
        <v>36</v>
      </c>
      <c r="D26" s="52" t="s">
        <v>14</v>
      </c>
      <c r="E26" s="52" t="s">
        <v>14</v>
      </c>
      <c r="F26" s="52" t="s">
        <v>14</v>
      </c>
      <c r="G26" s="53" t="s">
        <v>64</v>
      </c>
      <c r="H26" s="54">
        <v>0</v>
      </c>
      <c r="I26" s="55">
        <v>0</v>
      </c>
      <c r="J26" s="55">
        <v>0</v>
      </c>
      <c r="K26" s="39"/>
    </row>
    <row r="27" spans="1:11" s="28" customFormat="1" ht="15" customHeight="1" x14ac:dyDescent="0.2">
      <c r="A27" s="75"/>
      <c r="B27" s="148" t="s">
        <v>201</v>
      </c>
      <c r="C27" s="149"/>
      <c r="D27" s="149"/>
      <c r="E27" s="149"/>
      <c r="F27" s="149"/>
      <c r="G27" s="150"/>
      <c r="H27" s="112">
        <f>+SUM(H16:H26)</f>
        <v>2780300</v>
      </c>
      <c r="I27" s="56">
        <f t="shared" ref="I27:J27" si="0">+SUM(I16:I26)</f>
        <v>4269199</v>
      </c>
      <c r="J27" s="57">
        <f t="shared" si="0"/>
        <v>1873793.32</v>
      </c>
      <c r="K27" s="39"/>
    </row>
    <row r="28" spans="1:11" ht="15" customHeight="1" thickBot="1" x14ac:dyDescent="0.2">
      <c r="A28" s="58" t="s">
        <v>49</v>
      </c>
      <c r="B28" s="58"/>
      <c r="C28" s="59"/>
      <c r="D28" s="59"/>
      <c r="E28" s="59"/>
      <c r="F28" s="59"/>
      <c r="G28" s="59"/>
      <c r="H28" s="61">
        <f>+H15+H27</f>
        <v>26938100</v>
      </c>
      <c r="I28" s="61">
        <f t="shared" ref="I28:J28" si="1">+I15+I27</f>
        <v>32229714</v>
      </c>
      <c r="J28" s="61">
        <f t="shared" si="1"/>
        <v>26251747.66</v>
      </c>
    </row>
    <row r="30" spans="1:11" ht="15" customHeight="1" x14ac:dyDescent="0.15">
      <c r="I30" s="62"/>
    </row>
  </sheetData>
  <mergeCells count="2">
    <mergeCell ref="B15:G15"/>
    <mergeCell ref="B27:G27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F14 C16:F2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4">
    <pageSetUpPr fitToPage="1"/>
  </sheetPr>
  <dimension ref="A1:I14"/>
  <sheetViews>
    <sheetView showGridLines="0" zoomScaleNormal="100" zoomScaleSheetLayoutView="142" workbookViewId="0">
      <selection activeCell="A4" sqref="A4"/>
    </sheetView>
  </sheetViews>
  <sheetFormatPr defaultColWidth="23.33203125" defaultRowHeight="15" customHeight="1" x14ac:dyDescent="0.15"/>
  <cols>
    <col min="1" max="1" width="20.33203125" style="27" customWidth="1"/>
    <col min="2" max="2" width="18.33203125" style="27" customWidth="1"/>
    <col min="3" max="3" width="40.33203125" style="27" customWidth="1"/>
    <col min="4" max="7" width="14.33203125" style="27" customWidth="1"/>
    <col min="8" max="16384" width="23.33203125" style="27"/>
  </cols>
  <sheetData>
    <row r="1" spans="1:9" ht="15" customHeight="1" x14ac:dyDescent="0.15">
      <c r="A1" s="26" t="s">
        <v>65</v>
      </c>
      <c r="B1" s="96"/>
      <c r="C1" s="96"/>
      <c r="D1" s="96"/>
      <c r="E1" s="96"/>
      <c r="F1" s="96"/>
      <c r="G1" s="96"/>
    </row>
    <row r="2" spans="1:9" ht="15" customHeight="1" thickBot="1" x14ac:dyDescent="0.2">
      <c r="B2" s="28"/>
      <c r="C2" s="28"/>
      <c r="G2" s="29" t="s">
        <v>2</v>
      </c>
    </row>
    <row r="3" spans="1:9" ht="31.5" customHeight="1" thickBot="1" x14ac:dyDescent="0.2">
      <c r="A3" s="30" t="s">
        <v>3</v>
      </c>
      <c r="B3" s="30" t="s">
        <v>4</v>
      </c>
      <c r="C3" s="30" t="s">
        <v>8</v>
      </c>
      <c r="D3" s="31" t="s">
        <v>66</v>
      </c>
      <c r="E3" s="31" t="s">
        <v>67</v>
      </c>
      <c r="F3" s="31" t="s">
        <v>68</v>
      </c>
      <c r="G3" s="31" t="s">
        <v>69</v>
      </c>
    </row>
    <row r="4" spans="1:9" s="28" customFormat="1" ht="15" customHeight="1" x14ac:dyDescent="0.2">
      <c r="A4" s="103" t="s">
        <v>301</v>
      </c>
      <c r="B4" s="28" t="s">
        <v>12</v>
      </c>
      <c r="C4" s="68" t="s">
        <v>70</v>
      </c>
      <c r="D4" s="69">
        <v>1333675.68</v>
      </c>
      <c r="E4" s="70">
        <v>23659920.229999997</v>
      </c>
      <c r="F4" s="70">
        <v>24377954.34</v>
      </c>
      <c r="G4" s="70">
        <f>+D4+E4-F4</f>
        <v>615641.56999999657</v>
      </c>
      <c r="I4" s="122"/>
    </row>
    <row r="5" spans="1:9" s="28" customFormat="1" ht="15" customHeight="1" x14ac:dyDescent="0.2">
      <c r="A5" s="40"/>
      <c r="B5" s="41"/>
      <c r="C5" s="44" t="s">
        <v>71</v>
      </c>
      <c r="D5" s="72"/>
      <c r="E5" s="74"/>
      <c r="F5" s="73"/>
      <c r="G5" s="73"/>
    </row>
    <row r="6" spans="1:9" s="28" customFormat="1" ht="15" customHeight="1" x14ac:dyDescent="0.2">
      <c r="A6" s="137"/>
      <c r="B6" s="148" t="s">
        <v>48</v>
      </c>
      <c r="C6" s="150"/>
      <c r="D6" s="108">
        <f>+D4+D5</f>
        <v>1333675.68</v>
      </c>
      <c r="E6" s="57">
        <f>+E4+E5</f>
        <v>23659920.229999997</v>
      </c>
      <c r="F6" s="57">
        <f>+F4+F5</f>
        <v>24377954.34</v>
      </c>
      <c r="G6" s="57">
        <f>+G4+G5</f>
        <v>615641.56999999657</v>
      </c>
    </row>
    <row r="7" spans="1:9" s="28" customFormat="1" ht="15" customHeight="1" x14ac:dyDescent="0.15">
      <c r="A7" s="84"/>
      <c r="B7" s="138" t="s">
        <v>200</v>
      </c>
      <c r="C7" s="79" t="s">
        <v>70</v>
      </c>
      <c r="D7" s="139">
        <v>1488899.35</v>
      </c>
      <c r="E7" s="74">
        <v>1718649.7000000007</v>
      </c>
      <c r="F7" s="74">
        <v>1873793.32</v>
      </c>
      <c r="G7" s="74">
        <f>+D7+E7-F7</f>
        <v>1333755.7300000007</v>
      </c>
    </row>
    <row r="8" spans="1:9" s="28" customFormat="1" ht="15" customHeight="1" x14ac:dyDescent="0.2">
      <c r="A8" s="84"/>
      <c r="B8" s="140"/>
      <c r="C8" s="44" t="s">
        <v>71</v>
      </c>
      <c r="D8" s="72">
        <v>19664.73</v>
      </c>
      <c r="E8" s="73">
        <v>698832.55999999994</v>
      </c>
      <c r="F8" s="73">
        <v>513359.98999999993</v>
      </c>
      <c r="G8" s="73">
        <f>+D8+E8-F8</f>
        <v>205137.3</v>
      </c>
    </row>
    <row r="9" spans="1:9" s="28" customFormat="1" ht="15" customHeight="1" x14ac:dyDescent="0.2">
      <c r="A9" s="84"/>
      <c r="B9" s="148" t="s">
        <v>201</v>
      </c>
      <c r="C9" s="154"/>
      <c r="D9" s="108">
        <f>+D7+D8</f>
        <v>1508564.08</v>
      </c>
      <c r="E9" s="57">
        <f>+E7+E8</f>
        <v>2417482.2600000007</v>
      </c>
      <c r="F9" s="57">
        <f>+F7+F8</f>
        <v>2387153.31</v>
      </c>
      <c r="G9" s="78">
        <f>+G7+G8</f>
        <v>1538893.0300000007</v>
      </c>
    </row>
    <row r="10" spans="1:9" ht="15" customHeight="1" thickBot="1" x14ac:dyDescent="0.2">
      <c r="A10" s="58" t="s">
        <v>49</v>
      </c>
      <c r="B10" s="58"/>
      <c r="C10" s="59"/>
      <c r="D10" s="61">
        <f>+D6+D9</f>
        <v>2842239.76</v>
      </c>
      <c r="E10" s="61">
        <f t="shared" ref="E10:G10" si="0">+E6+E9</f>
        <v>26077402.489999998</v>
      </c>
      <c r="F10" s="61">
        <f t="shared" si="0"/>
        <v>26765107.649999999</v>
      </c>
      <c r="G10" s="61">
        <f t="shared" si="0"/>
        <v>2154534.5999999973</v>
      </c>
    </row>
    <row r="12" spans="1:9" ht="15" customHeight="1" x14ac:dyDescent="0.15">
      <c r="E12" s="62"/>
      <c r="F12" s="62"/>
    </row>
    <row r="14" spans="1:9" ht="15" customHeight="1" x14ac:dyDescent="0.15">
      <c r="D14" s="62"/>
      <c r="E14" s="81"/>
      <c r="F14" s="62"/>
    </row>
  </sheetData>
  <mergeCells count="2">
    <mergeCell ref="B6:C6"/>
    <mergeCell ref="B9:C9"/>
  </mergeCells>
  <printOptions horizontalCentered="1"/>
  <pageMargins left="0.70866141732283472" right="0.70866141732283472" top="0.59055118110236227" bottom="0.55118110236220474" header="0.31496062992125984" footer="0.31496062992125984"/>
  <pageSetup scale="67" fitToHeight="37" orientation="landscape" horizontalDpi="4294967295" verticalDpi="4294967295" r:id="rId1"/>
  <rowBreaks count="1" manualBreakCount="1">
    <brk id="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1">
    <pageSetUpPr fitToPage="1"/>
  </sheetPr>
  <dimension ref="A1:J27"/>
  <sheetViews>
    <sheetView showGridLines="0" zoomScaleNormal="100" zoomScaleSheetLayoutView="95" workbookViewId="0">
      <pane xSplit="1" ySplit="3" topLeftCell="B4" activePane="bottomRight" state="frozen"/>
      <selection activeCell="B18" sqref="B18"/>
      <selection pane="topRight" activeCell="B18" sqref="B18"/>
      <selection pane="bottomLeft" activeCell="B18" sqref="B18"/>
      <selection pane="bottomRight" activeCell="A4" sqref="A4"/>
    </sheetView>
  </sheetViews>
  <sheetFormatPr defaultColWidth="23.33203125" defaultRowHeight="15" customHeight="1" x14ac:dyDescent="0.15"/>
  <cols>
    <col min="1" max="1" width="20.33203125" style="27" customWidth="1"/>
    <col min="2" max="2" width="18.33203125" style="27" customWidth="1"/>
    <col min="3" max="5" width="7.33203125" style="27" customWidth="1"/>
    <col min="6" max="6" width="34.6640625" style="27" customWidth="1"/>
    <col min="7" max="9" width="14.33203125" style="27" customWidth="1"/>
    <col min="10" max="16384" width="23.33203125" style="27"/>
  </cols>
  <sheetData>
    <row r="1" spans="1:10" ht="15" customHeight="1" x14ac:dyDescent="0.15">
      <c r="A1" s="26" t="s">
        <v>72</v>
      </c>
      <c r="B1" s="26"/>
      <c r="C1" s="26"/>
      <c r="D1" s="26"/>
      <c r="E1" s="26"/>
      <c r="F1" s="26"/>
      <c r="G1" s="26"/>
      <c r="H1" s="26"/>
      <c r="I1" s="26"/>
    </row>
    <row r="2" spans="1:10" ht="15" customHeight="1" thickBot="1" x14ac:dyDescent="0.2">
      <c r="B2" s="28"/>
      <c r="C2" s="28"/>
      <c r="D2" s="28"/>
      <c r="E2" s="28"/>
      <c r="F2" s="28"/>
      <c r="I2" s="29" t="s">
        <v>2</v>
      </c>
    </row>
    <row r="3" spans="1:10" ht="31.5" customHeight="1" thickBot="1" x14ac:dyDescent="0.2">
      <c r="A3" s="30" t="s">
        <v>3</v>
      </c>
      <c r="B3" s="30" t="s">
        <v>4</v>
      </c>
      <c r="C3" s="30" t="s">
        <v>5</v>
      </c>
      <c r="D3" s="31" t="s">
        <v>6</v>
      </c>
      <c r="E3" s="30" t="s">
        <v>7</v>
      </c>
      <c r="F3" s="30" t="s">
        <v>8</v>
      </c>
      <c r="G3" s="31" t="s">
        <v>9</v>
      </c>
      <c r="H3" s="31" t="s">
        <v>10</v>
      </c>
      <c r="I3" s="31" t="s">
        <v>11</v>
      </c>
    </row>
    <row r="4" spans="1:10" s="28" customFormat="1" ht="15" customHeight="1" x14ac:dyDescent="0.2">
      <c r="A4" s="103" t="s">
        <v>302</v>
      </c>
      <c r="B4" s="136" t="s">
        <v>73</v>
      </c>
      <c r="C4" s="34" t="s">
        <v>13</v>
      </c>
      <c r="D4" s="35" t="s">
        <v>14</v>
      </c>
      <c r="E4" s="35" t="s">
        <v>14</v>
      </c>
      <c r="F4" s="36" t="s">
        <v>15</v>
      </c>
      <c r="G4" s="37">
        <v>0</v>
      </c>
      <c r="H4" s="38">
        <v>0</v>
      </c>
      <c r="I4" s="38">
        <v>0</v>
      </c>
      <c r="J4" s="39"/>
    </row>
    <row r="5" spans="1:10" s="28" customFormat="1" ht="15" customHeight="1" x14ac:dyDescent="0.2">
      <c r="A5" s="40"/>
      <c r="B5" s="41"/>
      <c r="C5" s="42" t="s">
        <v>16</v>
      </c>
      <c r="D5" s="43" t="s">
        <v>14</v>
      </c>
      <c r="E5" s="43" t="s">
        <v>14</v>
      </c>
      <c r="F5" s="44" t="s">
        <v>17</v>
      </c>
      <c r="G5" s="45">
        <v>0</v>
      </c>
      <c r="H5" s="46">
        <v>0</v>
      </c>
      <c r="I5" s="46">
        <v>0</v>
      </c>
    </row>
    <row r="6" spans="1:10" s="28" customFormat="1" ht="15" customHeight="1" x14ac:dyDescent="0.2">
      <c r="A6" s="40"/>
      <c r="B6" s="41"/>
      <c r="C6" s="47" t="s">
        <v>18</v>
      </c>
      <c r="D6" s="43" t="s">
        <v>14</v>
      </c>
      <c r="E6" s="43" t="s">
        <v>14</v>
      </c>
      <c r="F6" s="44" t="s">
        <v>19</v>
      </c>
      <c r="G6" s="45">
        <v>0</v>
      </c>
      <c r="H6" s="46">
        <v>0</v>
      </c>
      <c r="I6" s="46">
        <v>0</v>
      </c>
      <c r="J6" s="39"/>
    </row>
    <row r="7" spans="1:10" s="28" customFormat="1" ht="15" customHeight="1" x14ac:dyDescent="0.2">
      <c r="A7" s="40"/>
      <c r="B7" s="41"/>
      <c r="C7" s="47" t="s">
        <v>20</v>
      </c>
      <c r="D7" s="43" t="s">
        <v>14</v>
      </c>
      <c r="E7" s="43" t="s">
        <v>14</v>
      </c>
      <c r="F7" s="44" t="s">
        <v>21</v>
      </c>
      <c r="G7" s="45">
        <v>1532560</v>
      </c>
      <c r="H7" s="46">
        <v>1532560.39</v>
      </c>
      <c r="I7" s="46">
        <v>1195155.24</v>
      </c>
      <c r="J7" s="39"/>
    </row>
    <row r="8" spans="1:10" s="28" customFormat="1" ht="15" customHeight="1" x14ac:dyDescent="0.2">
      <c r="A8" s="40"/>
      <c r="B8" s="41"/>
      <c r="C8" s="47" t="s">
        <v>22</v>
      </c>
      <c r="D8" s="43" t="s">
        <v>14</v>
      </c>
      <c r="E8" s="43" t="s">
        <v>14</v>
      </c>
      <c r="F8" s="44" t="s">
        <v>23</v>
      </c>
      <c r="G8" s="45">
        <v>0</v>
      </c>
      <c r="H8" s="46">
        <v>0</v>
      </c>
      <c r="I8" s="46">
        <v>0</v>
      </c>
      <c r="J8" s="39"/>
    </row>
    <row r="9" spans="1:10" s="28" customFormat="1" ht="15" customHeight="1" x14ac:dyDescent="0.2">
      <c r="A9" s="41"/>
      <c r="B9" s="41"/>
      <c r="C9" s="47" t="s">
        <v>24</v>
      </c>
      <c r="D9" s="43" t="s">
        <v>14</v>
      </c>
      <c r="E9" s="43" t="s">
        <v>14</v>
      </c>
      <c r="F9" s="44" t="s">
        <v>25</v>
      </c>
      <c r="G9" s="45">
        <v>2252400</v>
      </c>
      <c r="H9" s="46">
        <v>2578150</v>
      </c>
      <c r="I9" s="46">
        <v>2369850</v>
      </c>
      <c r="J9" s="39"/>
    </row>
    <row r="10" spans="1:10" s="28" customFormat="1" ht="15" customHeight="1" x14ac:dyDescent="0.2">
      <c r="A10" s="41"/>
      <c r="B10" s="41"/>
      <c r="C10" s="47"/>
      <c r="D10" s="43"/>
      <c r="E10" s="43"/>
      <c r="F10" s="48" t="s">
        <v>26</v>
      </c>
      <c r="G10" s="45">
        <v>2250000</v>
      </c>
      <c r="H10" s="46">
        <v>2575750</v>
      </c>
      <c r="I10" s="46">
        <v>2369250</v>
      </c>
      <c r="J10" s="39"/>
    </row>
    <row r="11" spans="1:10" s="28" customFormat="1" ht="15" customHeight="1" x14ac:dyDescent="0.2">
      <c r="A11" s="41"/>
      <c r="B11" s="41"/>
      <c r="C11" s="47"/>
      <c r="D11" s="43"/>
      <c r="E11" s="43"/>
      <c r="F11" s="49" t="s">
        <v>27</v>
      </c>
      <c r="G11" s="45">
        <v>0</v>
      </c>
      <c r="H11" s="46">
        <v>0</v>
      </c>
      <c r="I11" s="46">
        <v>0</v>
      </c>
      <c r="J11" s="39"/>
    </row>
    <row r="12" spans="1:10" s="28" customFormat="1" ht="15" customHeight="1" x14ac:dyDescent="0.2">
      <c r="A12" s="41"/>
      <c r="B12" s="41"/>
      <c r="C12" s="47" t="s">
        <v>28</v>
      </c>
      <c r="D12" s="43" t="s">
        <v>14</v>
      </c>
      <c r="E12" s="43" t="s">
        <v>14</v>
      </c>
      <c r="F12" s="44" t="s">
        <v>29</v>
      </c>
      <c r="G12" s="45">
        <v>277690</v>
      </c>
      <c r="H12" s="46">
        <v>277690</v>
      </c>
      <c r="I12" s="46">
        <v>282757.46999999997</v>
      </c>
      <c r="J12" s="39"/>
    </row>
    <row r="13" spans="1:10" s="28" customFormat="1" ht="15" customHeight="1" x14ac:dyDescent="0.2">
      <c r="A13" s="41"/>
      <c r="B13" s="41"/>
      <c r="C13" s="47" t="s">
        <v>30</v>
      </c>
      <c r="D13" s="43" t="s">
        <v>14</v>
      </c>
      <c r="E13" s="43" t="s">
        <v>14</v>
      </c>
      <c r="F13" s="44" t="s">
        <v>31</v>
      </c>
      <c r="G13" s="45">
        <v>804650</v>
      </c>
      <c r="H13" s="46">
        <v>20</v>
      </c>
      <c r="I13" s="46">
        <v>6918.25</v>
      </c>
      <c r="J13" s="50"/>
    </row>
    <row r="14" spans="1:10" s="28" customFormat="1" ht="15" customHeight="1" x14ac:dyDescent="0.2">
      <c r="A14" s="41"/>
      <c r="B14" s="41"/>
      <c r="C14" s="47" t="s">
        <v>32</v>
      </c>
      <c r="D14" s="43" t="s">
        <v>14</v>
      </c>
      <c r="E14" s="43" t="s">
        <v>14</v>
      </c>
      <c r="F14" s="44" t="s">
        <v>33</v>
      </c>
      <c r="G14" s="45">
        <v>0</v>
      </c>
      <c r="H14" s="46">
        <v>0</v>
      </c>
      <c r="I14" s="46">
        <v>0</v>
      </c>
      <c r="J14" s="39"/>
    </row>
    <row r="15" spans="1:10" s="28" customFormat="1" ht="15" customHeight="1" x14ac:dyDescent="0.2">
      <c r="A15" s="41"/>
      <c r="B15" s="41"/>
      <c r="C15" s="47" t="s">
        <v>34</v>
      </c>
      <c r="D15" s="43" t="s">
        <v>14</v>
      </c>
      <c r="E15" s="43" t="s">
        <v>14</v>
      </c>
      <c r="F15" s="44" t="s">
        <v>35</v>
      </c>
      <c r="G15" s="45">
        <v>1347000</v>
      </c>
      <c r="H15" s="46">
        <v>1438620.6099999999</v>
      </c>
      <c r="I15" s="46">
        <v>799707.07000000007</v>
      </c>
      <c r="J15" s="39"/>
    </row>
    <row r="16" spans="1:10" s="28" customFormat="1" ht="15" customHeight="1" x14ac:dyDescent="0.2">
      <c r="A16" s="41"/>
      <c r="B16" s="41"/>
      <c r="C16" s="47"/>
      <c r="D16" s="43"/>
      <c r="E16" s="43"/>
      <c r="F16" s="48" t="s">
        <v>26</v>
      </c>
      <c r="G16" s="45">
        <v>1070550</v>
      </c>
      <c r="H16" s="46">
        <v>1070550</v>
      </c>
      <c r="I16" s="46">
        <v>535275</v>
      </c>
      <c r="J16" s="39"/>
    </row>
    <row r="17" spans="1:10" s="28" customFormat="1" ht="15" customHeight="1" x14ac:dyDescent="0.2">
      <c r="A17" s="41"/>
      <c r="B17" s="41"/>
      <c r="C17" s="47"/>
      <c r="D17" s="43"/>
      <c r="E17" s="43"/>
      <c r="F17" s="49" t="s">
        <v>27</v>
      </c>
      <c r="G17" s="45">
        <v>276450</v>
      </c>
      <c r="H17" s="46">
        <v>368070.61</v>
      </c>
      <c r="I17" s="46">
        <v>264432.07</v>
      </c>
      <c r="J17" s="39"/>
    </row>
    <row r="18" spans="1:10" s="28" customFormat="1" ht="15" customHeight="1" x14ac:dyDescent="0.2">
      <c r="A18" s="41"/>
      <c r="B18" s="41"/>
      <c r="C18" s="47" t="s">
        <v>36</v>
      </c>
      <c r="D18" s="43" t="s">
        <v>14</v>
      </c>
      <c r="E18" s="43" t="s">
        <v>14</v>
      </c>
      <c r="F18" s="44" t="s">
        <v>37</v>
      </c>
      <c r="G18" s="45">
        <v>0</v>
      </c>
      <c r="H18" s="46">
        <v>0</v>
      </c>
      <c r="I18" s="46">
        <v>0</v>
      </c>
      <c r="J18" s="39"/>
    </row>
    <row r="19" spans="1:10" s="28" customFormat="1" ht="15" customHeight="1" x14ac:dyDescent="0.2">
      <c r="A19" s="41"/>
      <c r="B19" s="41"/>
      <c r="C19" s="47" t="s">
        <v>38</v>
      </c>
      <c r="D19" s="43" t="s">
        <v>14</v>
      </c>
      <c r="E19" s="43" t="s">
        <v>14</v>
      </c>
      <c r="F19" s="44" t="s">
        <v>39</v>
      </c>
      <c r="G19" s="45">
        <v>0</v>
      </c>
      <c r="H19" s="46">
        <v>0</v>
      </c>
      <c r="I19" s="46">
        <v>0</v>
      </c>
      <c r="J19" s="39"/>
    </row>
    <row r="20" spans="1:10" s="28" customFormat="1" ht="15" customHeight="1" x14ac:dyDescent="0.2">
      <c r="A20" s="41"/>
      <c r="B20" s="41"/>
      <c r="C20" s="47" t="s">
        <v>40</v>
      </c>
      <c r="D20" s="43" t="s">
        <v>14</v>
      </c>
      <c r="E20" s="43" t="s">
        <v>14</v>
      </c>
      <c r="F20" s="44" t="s">
        <v>41</v>
      </c>
      <c r="G20" s="45">
        <v>0</v>
      </c>
      <c r="H20" s="46">
        <v>0</v>
      </c>
      <c r="I20" s="46">
        <v>0</v>
      </c>
      <c r="J20" s="39"/>
    </row>
    <row r="21" spans="1:10" s="28" customFormat="1" ht="15" customHeight="1" x14ac:dyDescent="0.2">
      <c r="A21" s="41"/>
      <c r="B21" s="41"/>
      <c r="C21" s="47" t="s">
        <v>42</v>
      </c>
      <c r="D21" s="43" t="s">
        <v>14</v>
      </c>
      <c r="E21" s="43" t="s">
        <v>14</v>
      </c>
      <c r="F21" s="44" t="s">
        <v>43</v>
      </c>
      <c r="G21" s="45">
        <v>0</v>
      </c>
      <c r="H21" s="46">
        <v>0</v>
      </c>
      <c r="I21" s="46">
        <v>0</v>
      </c>
      <c r="J21" s="39"/>
    </row>
    <row r="22" spans="1:10" s="28" customFormat="1" ht="15" customHeight="1" x14ac:dyDescent="0.2">
      <c r="A22" s="41"/>
      <c r="B22" s="41"/>
      <c r="C22" s="47" t="s">
        <v>44</v>
      </c>
      <c r="D22" s="43" t="s">
        <v>14</v>
      </c>
      <c r="E22" s="43" t="s">
        <v>14</v>
      </c>
      <c r="F22" s="44" t="s">
        <v>45</v>
      </c>
      <c r="G22" s="45">
        <v>2000</v>
      </c>
      <c r="H22" s="46">
        <v>2000</v>
      </c>
      <c r="I22" s="46">
        <v>0</v>
      </c>
      <c r="J22" s="39"/>
    </row>
    <row r="23" spans="1:10" s="28" customFormat="1" ht="15" customHeight="1" x14ac:dyDescent="0.2">
      <c r="A23" s="41"/>
      <c r="B23" s="41"/>
      <c r="C23" s="51" t="s">
        <v>46</v>
      </c>
      <c r="D23" s="52" t="s">
        <v>14</v>
      </c>
      <c r="E23" s="52" t="s">
        <v>14</v>
      </c>
      <c r="F23" s="53" t="s">
        <v>47</v>
      </c>
      <c r="G23" s="54">
        <v>0</v>
      </c>
      <c r="H23" s="55">
        <v>672881</v>
      </c>
      <c r="I23" s="55">
        <v>672881.7</v>
      </c>
      <c r="J23" s="39"/>
    </row>
    <row r="24" spans="1:10" s="28" customFormat="1" ht="15" customHeight="1" x14ac:dyDescent="0.2">
      <c r="A24" s="41"/>
      <c r="B24" s="148" t="s">
        <v>74</v>
      </c>
      <c r="C24" s="149"/>
      <c r="D24" s="149"/>
      <c r="E24" s="149"/>
      <c r="F24" s="150"/>
      <c r="G24" s="56">
        <f>+SUM(G4:G23)-G16-G17-G10-G11</f>
        <v>6216300</v>
      </c>
      <c r="H24" s="56">
        <f>+SUM(H4:H23)-H16-H17-H10-H11</f>
        <v>6501922</v>
      </c>
      <c r="I24" s="57">
        <f>+SUM(I4:I23)-I16-I17-I10-I11</f>
        <v>5327269.7300000004</v>
      </c>
      <c r="J24" s="39"/>
    </row>
    <row r="25" spans="1:10" ht="16.149999999999999" customHeight="1" thickBot="1" x14ac:dyDescent="0.2">
      <c r="A25" s="58" t="s">
        <v>75</v>
      </c>
      <c r="B25" s="58"/>
      <c r="C25" s="59"/>
      <c r="D25" s="59"/>
      <c r="E25" s="59"/>
      <c r="F25" s="59"/>
      <c r="G25" s="60">
        <f>+G24</f>
        <v>6216300</v>
      </c>
      <c r="H25" s="60">
        <f>+H24</f>
        <v>6501922</v>
      </c>
      <c r="I25" s="61">
        <f>+I24</f>
        <v>5327269.7300000004</v>
      </c>
    </row>
    <row r="27" spans="1:10" ht="15" customHeight="1" x14ac:dyDescent="0.15">
      <c r="H27" s="62"/>
      <c r="I27" s="62"/>
    </row>
  </sheetData>
  <mergeCells count="1">
    <mergeCell ref="B24:F24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E2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">
    <pageSetUpPr fitToPage="1"/>
  </sheetPr>
  <dimension ref="A1:K20"/>
  <sheetViews>
    <sheetView showGridLines="0" zoomScaleNormal="100" zoomScaleSheetLayoutView="100" workbookViewId="0">
      <pane xSplit="1" ySplit="3" topLeftCell="B4" activePane="bottomRight" state="frozen"/>
      <selection activeCell="B18" sqref="B18"/>
      <selection pane="topRight" activeCell="B18" sqref="B18"/>
      <selection pane="bottomLeft" activeCell="B18" sqref="B18"/>
      <selection pane="bottomRight" activeCell="A4" sqref="A4"/>
    </sheetView>
  </sheetViews>
  <sheetFormatPr defaultColWidth="23.33203125" defaultRowHeight="15" customHeight="1" x14ac:dyDescent="0.15"/>
  <cols>
    <col min="1" max="1" width="20.33203125" style="27" customWidth="1"/>
    <col min="2" max="2" width="18.33203125" style="27" customWidth="1"/>
    <col min="3" max="6" width="7.33203125" style="27" customWidth="1"/>
    <col min="7" max="7" width="34.83203125" style="27" customWidth="1"/>
    <col min="8" max="10" width="14.33203125" style="27" customWidth="1"/>
    <col min="11" max="16384" width="23.33203125" style="27"/>
  </cols>
  <sheetData>
    <row r="1" spans="1:11" ht="15" customHeight="1" x14ac:dyDescent="0.15">
      <c r="A1" s="26" t="s">
        <v>76</v>
      </c>
      <c r="B1" s="96"/>
      <c r="C1" s="96"/>
      <c r="D1" s="96"/>
      <c r="E1" s="96"/>
      <c r="F1" s="96"/>
      <c r="G1" s="96"/>
      <c r="H1" s="96"/>
      <c r="I1" s="96"/>
      <c r="J1" s="96"/>
    </row>
    <row r="2" spans="1:11" ht="15" customHeight="1" thickBot="1" x14ac:dyDescent="0.2">
      <c r="B2" s="28"/>
      <c r="C2" s="28"/>
      <c r="D2" s="28"/>
      <c r="E2" s="28"/>
      <c r="F2" s="28"/>
      <c r="G2" s="28"/>
      <c r="J2" s="29" t="s">
        <v>2</v>
      </c>
    </row>
    <row r="3" spans="1:11" ht="31.5" customHeight="1" thickBot="1" x14ac:dyDescent="0.2">
      <c r="A3" s="30" t="s">
        <v>3</v>
      </c>
      <c r="B3" s="30" t="s">
        <v>4</v>
      </c>
      <c r="C3" s="30" t="s">
        <v>51</v>
      </c>
      <c r="D3" s="31" t="s">
        <v>52</v>
      </c>
      <c r="E3" s="30" t="s">
        <v>53</v>
      </c>
      <c r="F3" s="30" t="s">
        <v>54</v>
      </c>
      <c r="G3" s="30" t="s">
        <v>8</v>
      </c>
      <c r="H3" s="31" t="s">
        <v>55</v>
      </c>
      <c r="I3" s="31" t="s">
        <v>56</v>
      </c>
      <c r="J3" s="31" t="s">
        <v>57</v>
      </c>
    </row>
    <row r="4" spans="1:11" s="28" customFormat="1" ht="15" customHeight="1" x14ac:dyDescent="0.15">
      <c r="A4" s="103" t="s">
        <v>302</v>
      </c>
      <c r="B4" s="135" t="s">
        <v>73</v>
      </c>
      <c r="C4" s="34" t="s">
        <v>13</v>
      </c>
      <c r="D4" s="35" t="s">
        <v>14</v>
      </c>
      <c r="E4" s="35" t="s">
        <v>14</v>
      </c>
      <c r="F4" s="35" t="s">
        <v>14</v>
      </c>
      <c r="G4" s="36" t="s">
        <v>58</v>
      </c>
      <c r="H4" s="37">
        <v>3611320</v>
      </c>
      <c r="I4" s="38">
        <v>3519568.2800000003</v>
      </c>
      <c r="J4" s="38">
        <v>3219122.52</v>
      </c>
      <c r="K4" s="39"/>
    </row>
    <row r="5" spans="1:11" s="28" customFormat="1" ht="15" customHeight="1" x14ac:dyDescent="0.2">
      <c r="A5" s="40"/>
      <c r="B5" s="41"/>
      <c r="C5" s="42" t="s">
        <v>16</v>
      </c>
      <c r="D5" s="43" t="s">
        <v>14</v>
      </c>
      <c r="E5" s="43" t="s">
        <v>14</v>
      </c>
      <c r="F5" s="43" t="s">
        <v>14</v>
      </c>
      <c r="G5" s="44" t="s">
        <v>59</v>
      </c>
      <c r="H5" s="45">
        <v>1647830</v>
      </c>
      <c r="I5" s="46">
        <v>1659453.72</v>
      </c>
      <c r="J5" s="46">
        <v>901781.23</v>
      </c>
    </row>
    <row r="6" spans="1:11" s="28" customFormat="1" ht="15" customHeight="1" x14ac:dyDescent="0.2">
      <c r="A6" s="40"/>
      <c r="B6" s="41"/>
      <c r="C6" s="47" t="s">
        <v>18</v>
      </c>
      <c r="D6" s="43" t="s">
        <v>14</v>
      </c>
      <c r="E6" s="43" t="s">
        <v>14</v>
      </c>
      <c r="F6" s="43" t="s">
        <v>14</v>
      </c>
      <c r="G6" s="44" t="s">
        <v>60</v>
      </c>
      <c r="H6" s="45">
        <v>20</v>
      </c>
      <c r="I6" s="46">
        <v>20</v>
      </c>
      <c r="J6" s="46">
        <v>0</v>
      </c>
      <c r="K6" s="39"/>
    </row>
    <row r="7" spans="1:11" s="28" customFormat="1" ht="15" customHeight="1" x14ac:dyDescent="0.2">
      <c r="A7" s="40"/>
      <c r="B7" s="41"/>
      <c r="C7" s="47" t="s">
        <v>20</v>
      </c>
      <c r="D7" s="43" t="s">
        <v>14</v>
      </c>
      <c r="E7" s="43" t="s">
        <v>14</v>
      </c>
      <c r="F7" s="43" t="s">
        <v>14</v>
      </c>
      <c r="G7" s="44" t="s">
        <v>25</v>
      </c>
      <c r="H7" s="45">
        <v>215560</v>
      </c>
      <c r="I7" s="46">
        <v>556310</v>
      </c>
      <c r="J7" s="46">
        <v>424457.09</v>
      </c>
      <c r="K7" s="39"/>
    </row>
    <row r="8" spans="1:11" s="28" customFormat="1" ht="15" customHeight="1" x14ac:dyDescent="0.2">
      <c r="A8" s="40"/>
      <c r="B8" s="41"/>
      <c r="C8" s="47" t="s">
        <v>22</v>
      </c>
      <c r="D8" s="43" t="s">
        <v>14</v>
      </c>
      <c r="E8" s="43" t="s">
        <v>14</v>
      </c>
      <c r="F8" s="43" t="s">
        <v>14</v>
      </c>
      <c r="G8" s="44" t="s">
        <v>61</v>
      </c>
      <c r="H8" s="45">
        <v>0</v>
      </c>
      <c r="I8" s="46">
        <v>0</v>
      </c>
      <c r="J8" s="46">
        <v>0</v>
      </c>
      <c r="K8" s="39"/>
    </row>
    <row r="9" spans="1:11" s="28" customFormat="1" ht="15" customHeight="1" x14ac:dyDescent="0.2">
      <c r="A9" s="41"/>
      <c r="B9" s="41"/>
      <c r="C9" s="47" t="s">
        <v>24</v>
      </c>
      <c r="D9" s="43" t="s">
        <v>14</v>
      </c>
      <c r="E9" s="43" t="s">
        <v>14</v>
      </c>
      <c r="F9" s="43" t="s">
        <v>14</v>
      </c>
      <c r="G9" s="44" t="s">
        <v>62</v>
      </c>
      <c r="H9" s="45">
        <v>143810</v>
      </c>
      <c r="I9" s="46">
        <v>143810</v>
      </c>
      <c r="J9" s="46">
        <v>67282.94</v>
      </c>
      <c r="K9" s="39"/>
    </row>
    <row r="10" spans="1:11" s="28" customFormat="1" ht="15" customHeight="1" x14ac:dyDescent="0.2">
      <c r="A10" s="41"/>
      <c r="B10" s="41"/>
      <c r="C10" s="47" t="s">
        <v>28</v>
      </c>
      <c r="D10" s="43" t="s">
        <v>14</v>
      </c>
      <c r="E10" s="43" t="s">
        <v>14</v>
      </c>
      <c r="F10" s="43" t="s">
        <v>14</v>
      </c>
      <c r="G10" s="44" t="s">
        <v>63</v>
      </c>
      <c r="H10" s="45">
        <v>596750</v>
      </c>
      <c r="I10" s="46">
        <v>621750</v>
      </c>
      <c r="J10" s="46">
        <v>558205.09</v>
      </c>
      <c r="K10" s="39"/>
    </row>
    <row r="11" spans="1:11" s="28" customFormat="1" ht="15" customHeight="1" x14ac:dyDescent="0.2">
      <c r="A11" s="41"/>
      <c r="B11" s="41"/>
      <c r="C11" s="47" t="s">
        <v>30</v>
      </c>
      <c r="D11" s="43" t="s">
        <v>14</v>
      </c>
      <c r="E11" s="43" t="s">
        <v>14</v>
      </c>
      <c r="F11" s="43" t="s">
        <v>14</v>
      </c>
      <c r="G11" s="44" t="s">
        <v>35</v>
      </c>
      <c r="H11" s="45">
        <v>1010</v>
      </c>
      <c r="I11" s="46">
        <v>1010</v>
      </c>
      <c r="J11" s="46">
        <v>0</v>
      </c>
      <c r="K11" s="50"/>
    </row>
    <row r="12" spans="1:11" s="28" customFormat="1" ht="15" customHeight="1" x14ac:dyDescent="0.2">
      <c r="A12" s="41"/>
      <c r="B12" s="41"/>
      <c r="C12" s="47" t="s">
        <v>32</v>
      </c>
      <c r="D12" s="43" t="s">
        <v>14</v>
      </c>
      <c r="E12" s="43" t="s">
        <v>14</v>
      </c>
      <c r="F12" s="43" t="s">
        <v>14</v>
      </c>
      <c r="G12" s="44" t="s">
        <v>37</v>
      </c>
      <c r="H12" s="45">
        <v>0</v>
      </c>
      <c r="I12" s="46">
        <v>0</v>
      </c>
      <c r="J12" s="46">
        <v>0</v>
      </c>
      <c r="K12" s="39"/>
    </row>
    <row r="13" spans="1:11" s="28" customFormat="1" ht="15" customHeight="1" x14ac:dyDescent="0.2">
      <c r="A13" s="41"/>
      <c r="B13" s="41"/>
      <c r="C13" s="47" t="s">
        <v>34</v>
      </c>
      <c r="D13" s="43" t="s">
        <v>14</v>
      </c>
      <c r="E13" s="43" t="s">
        <v>14</v>
      </c>
      <c r="F13" s="43" t="s">
        <v>14</v>
      </c>
      <c r="G13" s="44" t="s">
        <v>39</v>
      </c>
      <c r="H13" s="45">
        <v>0</v>
      </c>
      <c r="I13" s="46">
        <v>0</v>
      </c>
      <c r="J13" s="46">
        <v>0</v>
      </c>
      <c r="K13" s="39"/>
    </row>
    <row r="14" spans="1:11" s="28" customFormat="1" ht="15" customHeight="1" x14ac:dyDescent="0.2">
      <c r="A14" s="41"/>
      <c r="B14" s="41"/>
      <c r="C14" s="51" t="s">
        <v>36</v>
      </c>
      <c r="D14" s="52" t="s">
        <v>14</v>
      </c>
      <c r="E14" s="52" t="s">
        <v>14</v>
      </c>
      <c r="F14" s="52" t="s">
        <v>14</v>
      </c>
      <c r="G14" s="53" t="s">
        <v>64</v>
      </c>
      <c r="H14" s="45">
        <v>0</v>
      </c>
      <c r="I14" s="46">
        <v>0</v>
      </c>
      <c r="J14" s="46">
        <v>0</v>
      </c>
      <c r="K14" s="39"/>
    </row>
    <row r="15" spans="1:11" s="28" customFormat="1" ht="15" customHeight="1" x14ac:dyDescent="0.2">
      <c r="A15" s="41"/>
      <c r="B15" s="148" t="s">
        <v>77</v>
      </c>
      <c r="C15" s="149"/>
      <c r="D15" s="149"/>
      <c r="E15" s="149"/>
      <c r="F15" s="149"/>
      <c r="G15" s="150"/>
      <c r="H15" s="56">
        <f>+SUM(H4:H14)</f>
        <v>6216300</v>
      </c>
      <c r="I15" s="56">
        <f>+SUM(I4:I14)</f>
        <v>6501922</v>
      </c>
      <c r="J15" s="57">
        <f>+SUM(J4:J14)</f>
        <v>5170848.87</v>
      </c>
      <c r="K15" s="39"/>
    </row>
    <row r="16" spans="1:11" ht="15" customHeight="1" thickBot="1" x14ac:dyDescent="0.2">
      <c r="A16" s="58" t="s">
        <v>75</v>
      </c>
      <c r="B16" s="58"/>
      <c r="C16" s="59"/>
      <c r="D16" s="59"/>
      <c r="E16" s="59"/>
      <c r="F16" s="59"/>
      <c r="G16" s="59"/>
      <c r="H16" s="60">
        <f>+H15</f>
        <v>6216300</v>
      </c>
      <c r="I16" s="60">
        <f>+I15</f>
        <v>6501922</v>
      </c>
      <c r="J16" s="61">
        <f>+J15</f>
        <v>5170848.87</v>
      </c>
    </row>
    <row r="18" spans="8:9" ht="15" customHeight="1" x14ac:dyDescent="0.15">
      <c r="I18" s="62"/>
    </row>
    <row r="19" spans="8:9" ht="15" customHeight="1" x14ac:dyDescent="0.15">
      <c r="H19" s="62"/>
      <c r="I19" s="62"/>
    </row>
    <row r="20" spans="8:9" ht="15" customHeight="1" x14ac:dyDescent="0.15">
      <c r="H20" s="62"/>
    </row>
  </sheetData>
  <mergeCells count="1">
    <mergeCell ref="B15:G15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2:F2 C4:F1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B6683B80F5E44D83768D7624F8D01C" ma:contentTypeVersion="4" ma:contentTypeDescription="Criar um novo documento." ma:contentTypeScope="" ma:versionID="f7d63bd18cb34a02f0236594d7a44eb0">
  <xsd:schema xmlns:xsd="http://www.w3.org/2001/XMLSchema" xmlns:xs="http://www.w3.org/2001/XMLSchema" xmlns:p="http://schemas.microsoft.com/office/2006/metadata/properties" xmlns:ns2="3f05ef69-e35c-4942-a519-59b0c58b4f75" targetNamespace="http://schemas.microsoft.com/office/2006/metadata/properties" ma:root="true" ma:fieldsID="c8b2015f3a69022af35764e4a9b45636" ns2:_="">
    <xsd:import namespace="3f05ef69-e35c-4942-a519-59b0c58b4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5ef69-e35c-4942-a519-59b0c58b4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+ / y 6 f o f / S v / 0 b + 0 S m d Z + j R v V n m T p c c X d X 6 R z b L H d / 2 2 j 5 + 9 + v L F m 9 M X T 3 9 / 7 e D 3 P 3 v x 7 M u j B / s 7 O 2 O i y H h v Z / f h 4 7 v x R o / f / P 5 P j 9 8 c v 3 z 1 5 U + e P T 1 9 R a i 9 f v X 7 v / 6 9 O x + + O P 7 i 9 A g f / f 7 m s 9 + f h s O f 0 l h + 4 q v T 1 2 8 I / b M v 6 K 9 X v / f v / 3 s / f / 3 7 8 x 9 n X z 7 5 z o s v j n Z O j p / / x F f H r 9 7 Q O / o R f / X m 9 3 6 T 3 j 1 6 / P q r L 4 6 f P D 8 9 + r 0 f 3 z W / P j 5 7 / f u / f v P q q 5 M 3 X 7 0 6 R Z v j 3 / v s N X 6 + / P L 1 2 Z u j n Z 1 7 I D D / / v j k 2 8 c / + f z 3 P x V Y 8 o c C 5 j / w y 4 s v n 5 7 + / t I z f / 7 V F 1 / x 5 y + f n / 7 k q b a g r l 8 f n d C g 5 D d G 8 O W r 1 y / e H O 0 J 1 v L H Y 0 L r z e / / / C e f E x K E r / n j 8 b d f / T 6 / / / H J m 7 O f Z H S / f X Y q X S m t 8 S u R 7 / Q N c Y Y + N I X y w e P X v / + b 3 + f l 0 e 9 F 0 P g X + p t 6 C 4 g m n z w G V V 8 d H e N v / E J / n z 5 / 8 9 X Z 0 1 2 m o v 6 x x / 0 L q G 8 / v q u / 4 R O C o d 8 p G P 0 N n 3 i A 7 F 8 C y a f R 0 9 O z p 9 4 A 9 I P H J 1 8 S V 7 1 4 d S S f m r / w 8 Z v j s x e v f / / f 6 / d 5 h v c / P 3 v 9 5 i U 4 X n 7 B 3 8 d v 3 r w 6 E 0 o J 8 X 7 / 1 6 f P T 0 / A 1 d 5 n g H h m P g O h e T 5 5 + i 2 x n z 0 / / h w i 5 v 4 w t D f f + H / q Z J i v v L 8 e 0 7 9 v f n 9 l M x I a 9 5 d 8 8 7 r z n f n b f E v E B k 7 6 F 5 G X x / H 8 9 P g Z I f 3 6 J Z j J + 8 t + c / J t n s O X X 5 4 A M v 9 8 L L N w 9 P D 5 6 y f f f v P w 1 X e f / N 7 f P r 7 3 x U / c f / r F z v 7 T 3 / v p q 8 d 3 t Q V 6 + 3 z v K M U j e N F f j 9 9 8 + z t v F J X P 9 / H L G 5 5 J F q M v j n 9 v + Q u 9 u T 8 e f 3 H 2 w v v c / g G i v z b E p x G e v l a 6 v w Y / M N H x 2 + P X R G P u 6 f d + 8 / r b z 5 5 D o s 2 v + O y L p / T L 7 8 O f 8 a / 4 7 P n n t h 3 / S v q H 5 O j k 9 P X r 3 / 8 L m m W m i m E J + 8 k X p 1 8 8 I R X U a U d Y v C K K M 2 5 P T 4 n 1 n v / + 9 E 7 A U G h C T C V s 6 P 4 g J e y r r b g O + + K L N 7 / / 2 Z v T L z 5 I h 2 H 4 / N N q s p 2 H P z x N d v / n S J M 5 0 v 1 I k / 2 c a L L d / 3 d o s m + f / e S D + y f P 7 / 9 e n + / / 1 K u H z 3 9 i 7 9 P f 5 9 l P v N h 7 8 E P W Z O L k Q M J f / / 7 0 t 9 L 9 a G / v 0 3 t K d k N W j / G P m C W s B / e G x P T o 2 0 V e Z / U v W h d Z O s v J T 5 t V T b r I m 7 b O 0 9 X d f / Q v r v M s z W a L Y j k + L 5 Z w J o s 6 S 6 U X f p 3 U T o h H F K 3 j + z u f / u y j J b 2 8 B 1 q s P V / 9 x F d n x z / 7 y N 3 b h b / 3 H s h 9 Q S 7 v z z 5 a 0 k s c r b v C a N + A w Z T P / j 9 s M H / / 3 3 / n 5 V e / / 8 n Z 7 / / 6 q y c f F g F E r O f 9 n w 3 r i d 9 + 7 v 3 / A f r 9 y I T + n J h Q Y y Z / b k 3 o k y 9 f f O f z B w 9 O f 6 / f 6 6 s H X 3 6 5 d 3 9 v 5 4 u f + P a T l / 9 f C A Z + n / + / 6 z b V E 9 + c b v v 0 5 5 d u 2 / u R b v v 5 r d t + 4 v X D 5 9 + 5 / 1 O / 9 + / z e / 3 k m 6 8 O X j 7 8 8 u T h k x c n 3 / n O j 3 T b z 7 l u u / d N 6 7 Y H P 7 9 0 2 7 0 f 6 b a f 3 7 r t 9 X d / 6 i d + c v / 5 k 5 M n 3 / m p n W c P v 3 2 y + / r + 7 / N T L 5 / 8 S L f 9 n O u 2 / W 9 a t x 3 8 b O i 2 o 6 / + 3 7 Q 2 N U D H H + m 4 n 8 8 6 7 i d 3 X 3 7 3 w b 1 P v / y J v Y P 9 T 5 + / + f K n X j 3 Z O f 7 i J + 9 1 d d z O N 6 f j / l + j 4 w C 9 8 8 n / m 3 W e r g R 9 T Z 3 H + k m 1 3 d 7 P S p T 6 / 3 5 t d / 9 H 2 u 7 n t 7 b 7 v T / 9 f P c 7 u 6 / 3 7 r 3 + 7 s O T 1 0 + / + + L z N y Q z O z / 5 I 4 / u 5 1 C 7 k R r 4 / c + e f n P K b e / / b 8 r t 9 Q 3 K z R D w R 7 r t 5 7 N u + + L s z f F P H r x 5 8 O D e d 7 7 z 7 Z / 8 v b 4 6 + b 0 f v N j Z e / B T / 9 / U b b 9 P R L f 9 P v / f 0 m 0 / 9 e S 7 v / / 9 F z / 5 / B v T b D + X C 6 d 7 c Y 0 G / L 2 / R M i O v n 1 y q i I W U 3 O 0 A v 9 w d + + e F S i j 5 r 6 9 Q c 0 5 W n 5 j S m 4 A v n 7 5 / y / 9 h 2 n t f P L / K X 3 o / 7 V B B z 5 9 8 s X e 5 6 / e H H 9 6 e n x 6 / B M / d f b l d / d / r 6 + e n H 7 3 6 / p 3 U D N E m e c / K e T i W X 3 y 7 e d P X 3 z n 9 / m 9 f m L v 1 Y O 9 F y + + 3 N n 5 v b 7 7 Z P c 1 k x A d E P O A Z G A c 8 + v j 5 8 c v P v / q 6 O X j u / K L g g c J j e Z k / X f 0 4 h / 9 6 y / z M t 3 Z Z U V H H y A + N Q j 8 r K K y N 4 T K 3 g 8 d l X t D q N z 7 o a O y P 4 T K / g 8 d l f t D q N z / o a P y 6 R A q n 8 Z Q 0 b a v f W / i 0 1 t 7 E x j K K 7 a y r 3 9 / + j t m Y J x V 2 Q m t i m d 5 3 p C l P P p 2 k d f j 9 K Q c p 6 f T a v m P / q 2 L Y p o R e v g K C A f d v E e v u z 8 n v e 7 9 n P R 6 7 + e k 1 / 2 f k 1 7 v / 5 z 0 + u n P S a 8 P f k 5 6 P f g 5 6 b X j e 3 5 I r / C p X s f D n b 3 7 B 9 z 3 B w U 8 v / f / F w K e L 7 9 4 e f z i 9 / n G g p x 7 P z v p m 5 N Y + m b n 5 y h 9 Y 0 j 2 j c U y + t 3 / f w I W S + r / j w Q o X y N h 8 / D J / p e v 7 n / + Z v f Z w f 7 v d f D y 9 7 5 3 b + / p d 1 + 9 / L 2 + b r D C C u B r J G w G l e e L v v L c i S v P o 1 0 w i P n D 6 d H s F 6 2 L L D 2 p l m 0 2 K c p i l s 3 y 9 E U 2 L a p l V r 6 n J o 8 g M + D v / R w h E 3 c D f 4 6 Q i X u H P 0 f I 3 N t 5 e M 9 T i j / H y P y / i T J x x / b n C J m 4 v / u z g M x t k I m 7 w T 8 X y D y k 5 + c I m S 8 + R A H D H H z t b m 6 v W j + s m 1 s r z Q / r 5 t b q 8 M O 6 u b W i + 8 B u f j i j u b V y + r B u b q 1 2 P q y b 9 1 Q o N Q v x q q r T L 4 p l 0 b T / 6 F 9 d F 9 U H S u / 7 a 5 J v A I t X x 9 8 Y H q / y i + I f / U u r 9 H j d / q N / 6 7 J a Z O k X p N u K + j 2 D 8 t d d f H 5 2 t F q k m 5 8 N r R b r 5 t Z a r T v L r 9 e T J m + r + o M J e n u N 9 7 O H w q 2 1 4 c 8 i C r e l w o f N 9 6 0 1 5 c / e S H 8 W t G i s m 6 + t R b + h k X 5 d 1 X U b F O 5 + e z C Z t 8 N 4 R F N 5 v 3 c k l S e f / X 8 2 l U e r 4 S f H p 9 9 Y Q g + L Z T + s h N 7 u D y W h 9 3 s R t F h C z x D u R 2 m 9 n 8 d p v e P 9 3 + e r N 6 9 / 7 / 2 D V 8 / P f q 8 X D 1 / v H f / U y 5 f H L 9 + 8 + i G n 9 Q z x 3 0 O X / T 4 R X f b 7 / H 9 e l 7 0 8 f f X s 7 P k 3 p s 5 2 D 3 4 e q T N D u x 9 p t J / P G m 3 n 5 e l 3 9 n / q 9 z 7 b 2 f / 0 + P i 7 L 7 7 4 q d / r y 5 0 X z 8 4 e / E i j / d x o t F e n n 5 9 9 8 c 0 5 a H v 3 f h 5 p N E O 7 H 2 m 0 n 8 c a 7 e H v 8 3 t 9 + f T N 7 s n + F 0 / P 7 u / / x L 1 n T 3 7 y / q d P X p 8 8 + / + m R v u 9 I x r t 9 / n / m E Y j q n x z C u 3 n U 8 S p p P u R P v t 5 r M + O 9 7 7 a / / L z 3 + f s J 5 9 + 9 d W z b 9 9 7 8 N W L 4 0 + / + q m 9 F z / 1 / 3 5 9 9 n t H 9 F n M Q / v / g j 5 7 d v b 6 h C K m e 9 + Y I t t 9 8 M N T Z H s / N E U W K D J H s x 9 p s J / H G u z h d 1 4 8 P / n 2 k 0 / P f p 9 P 3 + z / 3 p / f / 7 1 f f v f b x 3 v H D / 4 / o M F u G 2 P + f 0 K D f f H 7 H 7 8 6 P f 7 G F N j O z 0 p o i d 9 + z j 0 w S 6 o f 6 a 2 f E 7 2 1 9 / 8 K v X V 8 7 + z z L 5 7 + X j / 5 + e n Z d 3 6 f L 3 7 v 3 / v b 9 3 d 3 3 7 x 5 s v f / 0 d z Y 7 / 3 / U b 2 l 7 P O N 6 a 1 7 u z 8 b e i v u e N 3 / o e i v 1 1 3 9 Z U n 2 I / 3 1 c 6 K / / l / i d z 1 9 e P r d b z 8 7 P X 3 9 + 7 x + S b 8 d / 8 S r 7 7 6 6 d / I T L 3 6 k v 3 6 I + u v J t 3 / q 9 z r 4 f O f V 6 + 9 8 8 X v / 5 P P P v / x 9 P j 9 + t f c T Z 2 c b F R p + 9 f U Y B h / 8 z V o N n / J P 5 5 P 9 7 O i 2 r y K 6 j b G 9 S a E B Q + + v D c q N w R k h s C r H C s J N G k t / C z S V / v a z r a E w x u D v n x V 9 B f n v f O L p r 5 1 B / b U z r L + s H f l h 6 C / / L 6 e z 8 F N 1 0 Q Y 5 + X + 5 t t J f o Z n 0 V y g k / P r / U p X 0 U 8 d P T 1 + d v n j z z S 0 z 7 u z 9 r O i d / x d l 5 T 2 a / c i p + n n s V D 1 5 8 O T 3 / v b r B 6 9 / 7 y 9 + 7 + f 3 f + I 7 P / n d + 6 / 2 f 3 L / + O W r / 9 e r q f 8 / p e N / 6 u T N q 9 / / 2 W Y f 6 k Y F h o F 2 3 K e f l c V F / O Y 0 1 r M f i v p 6 0 1 V f l m A / 0 l 4 / j 7 X X g 5 / 4 i Y N v 3 3 / w 4 s 3 J z q f f / o n P H + 6 / B q Y / e f K T f e 3 1 x f 8 H t N f v H d F e v / c H a 6 + j L w j f / q c / H I 1 G q / 4 n x y / P 3 n z T m u 2 H 6 K D 9 3 K w 2 9 g n 4 I 0 3 3 8 1 j T n X 7 x 5 c O d l w 9 / 6 t m n D z 5 9 t v P t b 7 / 8 v Z / 9 3 p / e / 8 7 v 8 / / R 5 H 3 M T / t w T a f 4 f I N a b V i r P T 3 7 S e L c L 7 9 p v f a z s g j 5 / 1 K 9 Z k n 4 I 8 3 2 8 1 m z f f n 6 p z 7 d P f i 9 X n / n 9 / 7 q 9 / r 0 y 1 2 K Q z / f + f a D e z / 1 I 8 3 2 c 6 P Z i C 7 E w N + 0 Y v v Z y e R H F d v + z 7 V i M x T 8 k V 7 7 + a z X S G n 8 x O 7 J 6 y 9 P X 3 6 1 / + X + 0 + M v d n 7 y 2 2 c P v / h / / w L A / 0 / 1 2 u t v w m V j L a Q 6 b e / B D 0 + n / Z w 7 a 4 5 6 P 9 J q P 5 + 1 2 k / 8 3 i + f P H 3 w 6 f 3 f + 8 u z l 8 T D 9 w + + + n 2 + e v 3 V w / 8 P r B f 8 / 1 S r n V K 3 H + a t s R Y y O u 3 + z y e d p r T 7 k U b 7 + a z R f q / v n P 3 k 0 y e n u 6 8 / P 3 v 4 F c n D w 5 8 4 f f L m u 6 + f / U i j / d x o t D c v f / 8 v X 5 1 8 c x r t 4 c + G R s N v T n n t / l A 0 2 e t h T W Z o 9 i N N 9 v N Y k z 1 4 f f L g 7 G z 3 0 9 M n x / c O v j g + + c 6 9 3 d / n 8 y + f f f X / g Y j z 9 7 6 l J v t 9 / j + g y Y j g J 6 o Q v g H 1 t b v z s 6 G + / l / l k C n B f q S 7 f h 7 r r u P v / O T v / Z P 7 L x 5 + 9 e z 1 g 9 / r q + + 8 / M 5 3 f 5 + n z 3 + v B z 9 a 3 / z h 6 y 7 V A t + E 7 t r 9 e a G 7 9 n 6 k u / 7 / q r t u p 7 u + 2 P l y 5 / P n P / m A a P E T O z / x 8 N X v 9 e K 7 z 3 7 y J 3 + 0 g v n D 1 1 3 3 v j n d t f f D 0 1 0 7 P 3 e 6 6 9 6 P d N f P b 9 3 1 5 f 3 T + 6 9 / r 8 + f P 3 j 4 n Z / 8 9 L t v f u r g 6 b P j B 2 c / y u f / 0 H X X 0 2 9 u Y X J 3 / 4 e n u 3 7 u / K 6 n P 1 q L / P m t u 0 4 / P 9 7 7 v V 6 e P n i y 8 1 P 3 f + r b v / e b v d / n y c m L T 7 / 4 / C f / 3 6 + 7 f u + I 7 v q 9 I 7 r r / y P 5 r q d f U g 6 a e f I b 0 2 E 7 P y 9 i R 5 9 w P 9 J l P 4 9 1 2 Y N P 7 z / 5 v b / 8 f T 7 9 9 K u D F 7 / 3 d 3 9 q f + f p q 7 P n T 1 6 9 u v f / f l 3 2 / z s / D C L 5 5 e / / 6 v T z s 2 / O J d s 7 + P m j z i z t f q T R f j 5 r t I P j v X s 7 3 3 3 1 e z 3 4 q Z N 7 9 + 5 / e b D 7 7 d 1 n L 0 6 / + / 9 R 7 y y m 0 f 6 / 5 J 0 9 e 7 b 7 j S m z n U 9 / 3 i g z J t u P 9 N j P Y z 1 2 8 H v v v D r + q d d f v n j + / P N P v 3 3 y 5 f G T T z 9 / 9 p M H P / W d / / f r s f 8 / e m b P n n 1 z 6 5 M 7 D 3 4 e 6 b E f r V L + P N d j P 3 X / 2 5 8 / e X W 8 8 1 M n + 0 9 e f O f g 2 7 / P T / 7 U 8 a f f v f / k R 3 r s 5 0 a P f X N r l T s H P 4 / 0 2 A 9 1 x R L Y / 0 i P / b 9 K j z 3 c P X 7 w / M X L n z x 9 u v f 6 8 z c v X 7 / 8 4 v n Z / t l 3 n v w o U / Z z p M f O X n x z i u z h z y N F B r r 9 y C P 7 e a z J H h y f v j 4 4 + c m T 3 / v 5 T + w c P D w 5 e P b y 0 9 / r 4 U / t 7 b 3 4 I W s y K J l X L O G v f 3 / 6 W + l + 9 O 1 n z 5 T q l s v 3 d n Z 3 d v f u W c I G k v C G h P X o 2 0 V e j 9 N n 1 b L N 0 2 f F M l t O x 6 T M 8 A 0 p l b C X 9 + h 0 9 + e i 0 7 0 f e q c P 6 f n G O r 0 r U / s j E / V T n 5 + + f v P l y 9 N X 3 5 i Z 2 r 3 / s 2 K m v v p / o Z l y t P u R q f p 5 b K q e f n n / x V d P P j 3 9 v V 4 / v P c T + w + e H T / Y e 7 n / 9 D u / z 4 M f s q k y x P 9 5 r t G + O H 1 6 9 v T 4 m 9 N n P 3 / W c w z l f q T N f h 5 r s w e 7 P / m T L 3 Z 3 f u r z v V d P X v x e z 3 / q + d 7 J 5 9 / 9 8 t v P f r S k 8 3 O i z V 6 + + v L z b 0 y X 7 e 3 8 v N F l Q r c f a b K f x 5 r s 0 5 9 6 d f / b L / d O 9 1 7 u v D g 7 f f b s 6 e k X v 8 / e y V c P X / 1 I k / 1 c a b J v N t J 8 + L O i z f 7 f G G k 6 2 v 1 I o / 0 8 1 m h P f + L 4 6 U + 9 2 P + p 3 + f + T 7 3 6 S f r 1 2 1 + 9 f v D 7 v H x w 7 6 d + p N F + j j T a d 7 4 x b b a 3 + 7 O i z f 5 f 6 p t 9 5 0 e a 7 P / z m u x D N N m D / Z 3 n r 0 9 + 6 v d 6 8 / m 3 f + r 1 T 7 z + z u u f 2 P 2 p V z v 7 z 5 / 8 S J P 9 M D X Z T / 3 + z 4 5 f n X 6 D y b J 7 P z w l t v N z o 8 Q s y X 6 k v 3 4 e e 2 L H 3 3 7 1 4 O X r L 7 / 8 9 t 7 u d 5 5 9 + f T + y c O D r 1 4 d / F 6 v n / 2 Q 9 d f Q + u n J 1 1 4 p P i l p D X W 9 n B b V M i s f v 9 e i b b / T 2 y 7 a 3 q r T b 2 7 R V l T z / 6 v V 9 V 3 + l z r x i c 1 / q q p + 8 u 2 f + r 0 O P t 9 5 9 f o 7 X / z e P / n 8 8 y 9 / n 8 + P X + 3 9 x N n Z C 6 f M W d E e P f m 9 9 o + f v v q p p / d / 7 6 d f 7 L x 6 8 f D T / Z 2 H v / f e / S 9 p s q S B t K P B H z 2 t 2 u w f / S v / 0 b 8 9 b 9 K z Z T E t s q J J t 3 b v a E O 0 s J p + x 7 m r 3 z 5 7 + v T 0 h d K E p + b o N T G q + f 3 x S 9 K X L 5 j r n 7 4 6 e / 7 8 9 R t i h a P n N E L 3 1 + N v H 7 9 + e v r s + K v n b 5 5 + e f I V J q P z C U n H y x f H X z C R n x y / P n 0 K u r 5 5 T m F x 8 I k 1 J v a T k y + / e H n 2 N H x N r Z L H Y N 8 I o b 9 4 u P O d e 7 / 3 7 / O d J / v H 9 3 / v N 2 + e v n r 5 + t X T 1 1 8 9 2 E j o k 6 q u i 4 t i l h G p 9 + K k 3 v s R q b u k / v L p T 3 z 5 7 L v f + e 6 X X / 0 + T / Z 3 n j 5 / 9 u z J 8 5 f P f u q n + q Q + y d r i s m r S 5 / / o X / + L 1 s W M f t u 6 F y e z 8 1 0 i Z H 5 2 I 5 l P N 5 F Z 9 P v / 6 8 n 6 + s W n P 3 X v z U + 8 + P z k + P n n T 8 9 2 f u K r p 8 c n P / H k O x E O z p u p U D Z K y / 0 O L Z n N 5 L e N r L t p Z r X F / 9 9 Z + y f O P n / z 6 i f v H + 8 9 / + L z 4 0 9 / 7 z f 3 9 r / 6 f P f e / V f D r D 3 I 0 f d / N A t f d x a + e v V 7 7 z 9 7 f b L z 1 d 7 v 8 x N f / F 5 7 B 6 f f + e 7 + l 0 + / / a Q / C 8 c / v W 5 a U u R Z q v N x 9 w b Z + P R H s / J 1 Z + W 7 3 3 3 x 8 N V P / N 6 n D 9 5 8 8 Z O v f + K L z / c e n v 7 U z s 6 L e 7 e 1 s G o E 6 L d Z b q Y r 3 d q / k 3 5 G x n d 7 Q I o e f J h d 2 D g P / x + x C z + 1 + / T Z v Z d n r 5 7 / X k 9 2 f p / f + 9 M X L 3 + f 3 / v N k x e v f z K m k y b F I l + 2 o O v 9 O D 0 P f u T O d O h 7 s v v p v d / r 2 Z f 7 + z 9 1 / F O f 3 r / 3 E z / 5 9 M v P X 7 w 4 / n 1 e D P L 1 X 1 q l T 4 t m V S 3 / 0 b / + M i / T r U + Z h Y m R t w f J 7 l b L f r 6 y 8 c m 9 4 z c v X 6 G 3 3 R d P n h w / u b d L S y i / z + + z H 4 m E T q r F q q 4 W R d M Q I x 8 v q 3 T r Q Z S q u z s / i 1 T 9 / y g z 3 3 / 2 n Z + 8 9 / z 4 J 3 / i 9 Z P P v / 3 5 T x 6 / v H d G 7 u R x J A z q U h n / t O N 0 6 y B O 6 4 0 h 5 8 9 P W j / 4 v Y 5 3 n n 3 n u w / 3 z 3 7 q + Y s X z 8 5 O 3 u x + + s X B s 0 g c 9 I Y U R 5 k G F N 9 6 y F r j w S c D 9 N 4 Y d 3 4 g v f 8 / o j E e v t y 5 / + r s 2 1 + c P X z x E 2 / e / N R P 7 J z 9 X j v 0 S s Q Z j 9 C X O f r Z u l 3 X I P b u T p z K H x h 2 / v + B y k / e / M S T e 9 / e + 6 n v 7 j z 5 7 s 7 O d 3 7 v L w / 2 f v L h 2 a t I 2 A n 6 j l k h v / h k N 0 r O r x t 5 v g 9 Z / z + q L J 7 + P p 9 / / o y y 1 Q 9 f 7 e x + + m D / / p P f + / n L 5 / d / 7 0 h M 4 8 h M d N 6 L 0 v n r x p Y / D + j 8 + b 1 P n 7 8 6 f f g T L 7 7 9 5 a c n h P V P v d j / z n f f 3 I t E K T 4 7 m 6 9 D M n / d Y P H n A Z n P H n z 3 1 b 2 T n 9 z f P T h 5 c v Z 7 H f x e L 0 5 e n B 5 8 f h A L S j w y 7 6 d 5 + j q / G E e p 3 Q 3 1 f k R t S + 3 f 6 + S L 7 z 4 j h 4 4 C 7 s + / / I n X r 5 / s f X r w e 9 0 7 j Y U o e U P U f p l d I M y u x H v e j a 8 i 7 P 4 o F u w R + o t v P 9 1 9 d b z 7 F a 0 3 P v / q 9 z 7 5 q d / n 1 c u 9 n / y J 3 y s S p A S E z q 0 D T d S O L y T s b g w B f 1 5 S + 8 l P P N z 5 f P 8 n v v P l F w / P D h 4 e v 3 z z 6 i d 2 v / P d Z y 8 i r s e r 4 5 d E 2 X i O a O 8 D w 8 D / H 6 w d U E / 3 H t w 7 e H H w 6 e c n r 3 b v / d 4 P v v j 2 g 9 / 7 w d O f i I R 9 h p K / f 5 S U 3 S j v t j p 4 0 1 z + / E i P n v z E T 7 w 5 e f b g 4 P n v 9 W D n u w + O v / 3 s + N O f e P W d n Z 8 c j A a d A q H 5 k C z o 7 u 4 n A 9 p j 7 0 f h 4 M n r n / z O t 1 / d f / P 7 / N 6 / 9 8 v d p 9 / e / e L 3 / u 7 D 5 1 9 9 u R s P B z n b P A 6 J f N 8 R e X t I l / w o I D z 5 y Z 2 H L + 7 t P z u h F Y 9 P v / P i + V c 0 m s 8 / f f I g t g 5 Z U c L o B f K h G n r n L e X 3 i c S a E d 1 + G C d y N 0 z 8 e U j k 3 3 v / p 1 4 / u 7 f z 8 u W z 3 S c v v / p 0 7 y H l R L / 9 + z y N h I O v s 5 I c O b C w S e 3 v P l D y 7 s a z z X v d 8 P D n I X 1 / 6 u H L 3 / v V 7 h f 3 7 t 1 / + f l 3 d 3 7 i 4 e + 9 8 9 X + m + f f G Q g D 6 3 G 6 q m o m c k 3 0 P W D 6 P h y k b z c u / P l H 3 6 e 7 p 5 / f u 7 f z 4 P P P v / v 0 i z 0 y d 7 / X T 5 z 8 1 P 2 D L 3 + y T 9 / P 6 2 y d n r 7 L p + P 0 y / o f / S u Z i 8 n 8 b e 1 K A n T 3 / l 0 y f t 9 K d 3 d 2 o r T + 0 Q L g 0 3 v f + f T g 9 P d 5 / e a r F 7 u v D p 5 + 9 f L g 2 U + + + f w n v 3 r R p / X L b F Z D H c 8 4 z F 7 X 2 Z I I T q u r 8 e z n 3 s Y A 8 G b a / v / A c X 5 6 / 8 V 3 n 2 J N + + D p y + + e / l 6 n 3 / 3 u / d M X r 7 + z 8 6 x P 2 2 e P 0 r P l r J j m 6 W C M t 9 e N 8 a L u c 4 S w m + Y 4 4 j 7 / / 4 H w D 1 5 / 8 Z 2 9 n / y p 3 + u L / d P d 3 + s n f m r / O 1 / 9 3 m f 7 n 3 4 a i V i U 6 r v R V O i 9 b v B 3 6 4 h l w 9 T / / I h Y n j 7 8 v U + + P P 3 q 9 / q 9 f + o n 9 z 7 9 i d / 7 O 7 S e 9 f n J s z d P I h G L 4 / 2 h Z N K 9 W 0 W O P 2 J 9 0 P 1 k b + / N T 7 z 5 9 M n T 5 z / x 5 P f e v / e d n 3 z 4 U 5 + + + v z b k U D G s H 5 0 t e V e N y a 8 P e s P z / z P E 9 Y / / f T 1 T + 2 9 e v X l q 5 P T b 9 8 7 f v H q 7 K f O d u / d i 2 W e f N b f j 7 N + N 2 b 8 E e s P 0 v 3 z J 9 / Z P / 2 J p 3 v 3 7 + 1 9 8 f D b D 3 7 q 0 5 c 7 P 3 n 6 E 2 8 i Y Y 9 h / f 0 o y b / u Q u O m m f 9 5 w v p n n z 9 8 + B N f / j 7 P z t 7 8 x K t n L 1 5 / + t X p d 1 7 + x N O f i k R G g c c T D 4 X u 3 W o l 8 k e 8 D 8 L / X r / X T z 3 b e / G d 1 9 8 l X + P 5 V y e n Z / t 7 v 9 f e 7 n 4 k Z D K 8 f z / d 8 u L + 5 8 U v W h e z q o l P x K e 3 m Y i o R A w z x M 8 T i f j i 5 c v f 6 / S L + 5 8 e P 7 m 3 + 3 r n u 1 / c f / P 8 9 O m X x 5 H 4 y p s Y y n 1 l / + h f K b m v u i 4 u K P E V n 5 i v u 6 z 5 / 4 O J u c v / n n z J g e W z 4 x P 8 O H 7 z i m b s 1 e / 9 + / M v O h M 7 J 1 9 8 8 e b 3 P 3 t z + o W b n O M 3 b 1 6 d 0 S 8 / d U o A f v + n p 0 Q i 8 5 F 8 9 0 Y 6 N Y T e 2 e S B A u j L V 6 + J Z r v S g / z x + N n z 4 z e / v 0 J 4 f N f 7 S 7 5 5 3 f n O / G 2 + p f n i o c l f T 8 9 e 4 a / T 5 2 + + E g L d t e N 8 n w H v v P z q 9 3 / 9 5 t X v f / b 0 p h F v U r 5 u k H v / r x / x T x 1 / + f u / O X n + 5 U 3 j 3 W T 1 / 7 8 0 w z / 1 5 L u / / / 0 X P / n 8 p v F u c P D / v z e / p y 9 e n d 4 0 4 E 2 e 9 P + X J h g i f H L 2 + 7 / + 6 s n 9 m 4 a 8 y W 7 / f 2 m O 3 Z D 3 b x r y J o v 4 / 8 0 h 7 9 4 w 5 N 2 d / 7 8 M m c Y L J + W m 8 d 7 O F v 9 / Y L x 2 i v d u 4 u p N u d / / b w 7 5 3 k 1 D P v j / 1 J D J b z 1 + 8 f t E r N M X X z 4 9 f n 5 2 w 2 D 3 / r 8 l w o O D P f 2 J r 8 5 e H t 8 k v / / f U t G D g / 3 8 5 U 1 R w + 7 / t 8 R 2 c K S v T j 8 / f n r 6 6 i Y m / v + W R z k 4 W g y V A u A b z d D t A q T / t / i T Q 8 P d + U l S T 0 + f v f r y i 5 v G + / + T 6 X 1 1 + v z 0 J 2 9 i 5 f / f z O 2 b 3 5 + E 9 / d / c V P 0 u 3 u 7 6 P f / A 5 P 7 + d l P 3 m S A 9 v 5 / M t i X p 6 + e n d 0 U 5 + / d z l v + / w A r k 5 p 6 c y M f 3 y 7 I / 3 / 9 1 I K P v 7 j J A u 3 d b r D / b 5 / a n / r 8 y 5 c 3 T e v B r U b 6 / / p p P T m + 0 a u 4 X c r m / + 1 z u v N 7 n b 0 4 / r 1 u 4 t / b j f X / J b P 6 7 I v f n x Z G j i N j p X W N 1 7 / P T b H A 3 u 1 i g f + X T O z w Y E + + e k X e 8 c n v c 9 N w b x f k 7 f y / f b j P z l 6 f / O T x q x d v b h r v 7 T T U / z u m 9 6 d O a A X o m b 9 Y a T X U F 2 c v z l 7 f N N h 7 / 1 / y K T Y M 9 s 3 L 3 / / L V y c 3 D f Z 2 W u r / 9 Y N 9 f X p y e v P M / n 8 p 8 N k w 2 J P j l 2 c 3 j v X / S + 7 T h r F + + e r z 4 x c 3 j X X n / x 9 j f X r 2 k 2 e v j 2 + K A u 7 d L l X x / / r R v r 7 l c G 8 X z / 6 / Z L j P v n r x 9 M u I p T 0 m Z f z s 9 8 e 3 N w z 3 / u 1 0 1 P 8 7 3 M b B 4 d J C y L O n t 1 n e u 3 8 7 0 f 0 m h / v N D x e L 9 I h p b 2 L l / f 9 P G d u h w T 5 7 d t P q 1 v 7 / p 2 z P E A / j 8 z c 3 L 9 j e / / / D Y H / q 5 a s v P 7 9 J E f 9 / K c b b N N D v 3 D T Q 2 0 V 3 / + 8 e K F T w a 7 K 9 Z z c Z n P 2 D W 4 3 2 / + U a + B n 7 G J s H + v 8 p v + l G y 7 p 3 0 3 B v J 6 7 / 7 5 5 X D P f J 0 8 / f 3 M j F 9 2 8 3 u f / v H u 1 P f X H 6 9 O z p 8 U 0 T e z u X 6 f / d f P x T x y d v z n 7 y p p H + / 0 E R s 2 n 9 k l a z b r I 6 t 9 P D / y 8 f 7 L N n N 3 n 8 + 7 c L c P 7 f P U 5 R w y d f P r 3 R O 7 x d M v H / 3 X r p 1 n n i + / 9 / i N W J h 2 + 0 r b c b 5 / + 7 Z / W n P q e M 6 S 0 U 0 / 7 t W P j / T Z P 6 + / / + 6 h D 2 x v z q 9 O T k y x c 3 L W f d v 1 2 g / n M z v 3 f 5 3 5 P T 5 z J 6 / k X a 7 R 6 d 7 H 5 6 7 / d 6 9 u X + / k 8 d / 9 S n 9 + / 9 x E 8 + / f L z F y + O f x 8 i h W m i b f d o m A O P a b t 3 9 P j F V 1 / 8 / q 9 P j p + f A g X 8 8 Z I I y I h 9 8 f L b x 6 / P X j P V n p / + 5 O l z / H b y 1 R d f 8 S / P j z / / / N U R Q M l v j 1 + Q x / o K V J R f f G L t 7 n 5 T 1 P q 9 z p 7 i B f w Q e g 0 Q 6 f f e / 6 n X z + 7 t v H z 5 b P f J y 6 8 + 3 X v 4 5 M n x t 3 + f p 0 / + X 0 w k r D j + c I l 0 7 / j N y 1 d f v K T f X x B 5 n t z b f f p T 3 / 5 9 f p / 9 Z 9 8 k k S B B 9 v d v k l y 7 e z 9 s c v 3 E T 7 w 5 e f b g 4 P n v 9 W D n u w + O v / 3 s + N O f e P W d n Z / 8 q W + S X N 8 0 T + 3 / s I n 0 e 5 1 8 8 d 1 n T z 7 / 9 u l P 7 X z + 5 U + 8 f v 1 k 7 9 O D 3 + v e 6 f + b t d P e N 6 b L b 0 u k L 7 + 4 9 + D e w Y u D T z 8 / e b V 7 7 / d + 8 M W 3 H / z e D 5 7 + x I P / N x P p 3 g + b S A 9 f 7 t x / d f b t L 8 4 e v v i J N 2 9 + 6 i d 2 z n 6 v n d / 7 J 5 + / + n 8 x k X b v / 5 C J 9 P T + i + 8 + / Y n f + / T B w d O X 3 z 3 9 v U 6 / + 9 3 7 p y 9 e f 2 f n / x s q / N 4 P 3 S 3 4 q Y c v f + 9 X u 1 / c u 3 f / 5 e f f 3 f m J h 7 / 3 z l f 7 b 5 5 / 5 9 4 3 S a 5 v m K f 2 D n 7 I R H r y 3 e + + e P g K T P X m i 5 9 8 / R N f f L 7 3 k J T 5 z o v / N x P p 4 Q + Z R i e v f / I 7 3 3 5 1 / 8 3 v 8 3 v / 3 i 9 3 n 3 5 7 9 4 v f + 7 s P n 3 / 1 5 e 7 / m 5 X T 3 g 9 b O Z 1 8 f u / T 5 6 9 O H / 7 E i 2 9 / + e n J 0 y 9 P f u r F / n e + + + b e / 5 s Z a f e H L W 1 P 7 3 3 n 0 4 P T 3 + f 1 m 6 9 e 7 L 4 6 e P r V y 4 N n P / n m 8 5 / 8 6 h t 1 m H 7 2 N L g h y Q + L X C d f f P v p 7 q v j 3 a 9 e v / z y + V e / 9 8 l P / T 6 v X u 7 9 5 E / 8 X q H B + 0 B y f c M 8 t f f D N n N P H / 7 e J 1 + e f v V 7 / d 4 / 9 Z N 7 n / 7 E 7 / 2 d k w e / 1 + c n z 9 4 8 + X 9 z p H L v h + 1 f P j 3 7 / O H D n / j y 9 3 l 2 9 u Y n X j 1 7 8 f r T r 0 6 / 8 / I n n v 7 U N 6 q d f v Y E 7 4 e d L H j y 1 a v f e / / Z 6 5 O d r / Z + n 5 / 4 4 v f a O z j 9 z n f 3 v 3 z 6 7 f 8 3 Z 1 R + 2 L r 8 5 C d 3 H r 6 4 t / / s 5 M m X T z / 9 z o v n X z 1 / / v r z T 5 8 8 + M 7 / i 2 m 0 9 + k P m U h P T z 9 9 / V N 7 r 1 5 9 + e r k 9 N v 3 j l + 8 O v u p s 9 1 7 9 1 7 8 v 5 l I 9 3 7 o r t P Z g + + + u n f y k / u 7 B y d P z n 6 v g 9 / r x c m L 0 4 P P D 3 7 y / 8 V E 2 v 1 h O + F P f q / 9 4 6 e v f u r p / d / 7 6 R c 7 r 1 4 8 / H R / 5 + H v v X f / y 2 / U F / j Z 0 + A / b G r 9 x N n n b 1 7 9 5 P 3 j v e d f f H 7 8 6 e / 9 5 t 7 + V 5 / v 3 r v / / + a Q 5 Y d t 5 M h R O t 5 5 9 p 3 v P t w / + 6 n n L 1 4 8 O z t 5 s / v p F w f P / t / s O O 3 + s F O 8 T x + 8 / u I 7 e z / 5 U 7 / X F / u n u 7 / X T / z U / n e + + r 3 P 9 j / 9 9 B v N X g K R n x 2 x + 2 E v G z w 9 2 d t 7 8 x N v P n 3 y 9 P l P P P m 9 9 + 9 9 5 y c f / t S n r z 7 / 9 j c q d z 9 7 5 P p h c 9 e T n 9 p 9 + u z e y 7 N X z 3 + v J z u / z + / 9 6 Y u X v 8 / v / e b J i 9 f / r 7 Z 8 h h A / L C K d P P 1 9 P v / 8 2 b M v n z 5 8 t b P 7 6 Y P 9 + 0 9 + 7 + c v n 9 / / v f / f 7 I z v / r C V + d P d 0 8 / v 3 d t 5 8 P n n 3 3 3 6 x R 4 t 2 P 1 e P 3 H y U / c P v v x G O e l n z T 3 Y + 2 F 7 U 0 9 / r 9 / r p 5 7 t v f j O 6 + / S M s L z r 0 5 O z / b 3 f q + 9 3 f 3 / b 5 D r 3 s E P m V x P X r / 4 9 K f u v f m J F 5 / T G D 9 / e r b z E 1 8 9 P T 7 5 i S f / b w 5 j f u i h 3 h c v X / 5 e p 1 / c / / T 4 y b 3 d 1 z v f / e L + m + e n T 7 8 8 / k Z z m 9 8 w j e 7 9 s O X u y R c P d 7 5 z 7 / f + f b 7 z Z P / 4 / u / 9 5 s 3 T V y 9 f v 3 r 6 + q t v 1 J 3 6 h o n 0 Q 3 c K f u L h z u f 7 P / G d L 7 9 4 e H b w 8 P j l m 1 c / s f u d 7 z 7 7 f 3 X O Y O + H 7 W i e 3 H / 2 n Z + 8 9 / z 4 J 3 / i 9 Z P P v / 3 5 T x 6 / v H d G Y z z + R h n p Z 0 2 B 7 / 6 w 4 + G T J 2 9 + 4 s m 9 b + / 9 1 H d 3 n n x 3 Z + c 7 v / e X B 3 s / + f D s 1 f + b e W r 3 h 6 3 B K Z H 5 E 1 8 + + + 5 3 v v v l V 7 / P k / 2 d p 8 + f P X v y / O W z n / p / c 0 D 8 w 8 7 V P f 3 8 y X f 2 T 3 / i 6 d 7 9 e 3 t f P P z 2 g 5 / 6 9 O X O T 5 7 + x J t v 1 B n / 2 Q v w f p Z Z 6 i 7 / + / T V 2 X N G 7 e W r l 2 / O T l 8 L G V + + + v L l 6 S v 5 G y / r g 3 A K Q H 7 y + P l X T I S 7 3 c Y b X s Z i 2 9 d / e e 9 D X r 7 3 A S / f + 5 A x 7 3 / Q y x 9 C s H 2 f Y M x x 8 t v 7 A f E J 9 z W B 7 O 7 4 N A C r f x 0 Y H 0 C K 3 Z 2 A F L t f D 4 E P Y K H d n f 1 v A I H 7 H 4 L A p x / y 8 g M f + 4 P f 5 + T J T 9 5 / e f B m / / W 9 l w + + + M 6 b / T c H X 7 3 5 6 o s H t x t V F / a B D / v e 1 4 P x M G D S r w V j N 5 S W r w f j Q 1 h k 9 x t g k b 0 P U D a 7 H 6 K d 9 z 5 c x P d 3 P h z G / W 8 A x s M Q x v s R g l 7 2 q X h 0 + i 6 f r v / R v / I f / U u r d J a l T / N m l T d Z e n x R 5 x f Z L P t 6 2 A W M + u T b P / V 7 H X y + 8 + r 1 d 7 7 4 v X / y + e d f / j 6 f H 7 / a + 4 m z s x f v D 3 s X / / d h P / 2 J n 7 r / k 3 v f e f J 7 7 7 5 + d k L r C b v f P n h x b + f 3 + T q C D t g B 3 t + g E g H s w E r 9 1 P G X T 0 9 f / / 5 f f A 1 l A l i B H B K s 3 / / 0 9 3 7 z + x P A l 1 / c o 1 + / / P 2 p 1 e 9 P T t 7 X A + 7 r 8 K M v v q S f p y / e n H 4 9 W L 5 K P 3 p 5 / P m X X 5 y + 3 v t 6 o A I F f 2 / 3 7 u 7 e 3 b 0 d L B p / H W C B R t 8 7 u L t z j 4 D t 7 a R 7 e 4 / u P 3 h 0 / 2 v o V k A N d P w 3 L V e 7 H c / 2 a G f P o r 3 7 6 a P d + 4 9 2 v x 5 l d w O J + v L 5 y Z d f v f n y 6 0 E K D Z T D b 2 f n 0 f 7 e o 3 t f E 7 / Q v x u G c d d G B z 9 5 / E p A 8 i 8 / + e L 4 C 5 a S N 2 c v v / z y 1 Q l B w C d o R Z G I 2 D H + 7 f F P v j x + 9 Z o C D k i O / v r 4 9 d n n L 4 7 O H t / l n 4 + / f P n m 6 P Q n H t / F z 8 f P v / z u 0 T O K k u g H f o c U 6 t / 8 6 + N v n 3 3 + b S h n / M Q n H F x 9 + d 0 3 a L Z e T o t q m S 3 y Z V v x K / h U v / 3 9 S e K O Y C i 9 P x n I G 4 G h v / L n 1 M r / 8 / G 3 X / 0 + p h X / Z h u 5 v x 7 / p L b 4 S f M J + r J / P P 7 2 6 f O X v / / x T x 6 f c c j 1 x e v P f / 8 X H K G d f f n k O y + I k i d v X v 3 + z 8 5 e / P 6 / / 0 + 9 e f n 7 M z 3 1 G y b C y R c v r U G K z Q P 9 + v v v n H z 5 x c v j F 7 / P z T P x x e 1 n 4 p i D t 2 A y 7 E c 3 z s f L z 1 / 9 f 2 s W H A n / 3 0 L 8 e 3 3 i 3 7 s d 8 Z + + O q k W 6 2 U x y 2 Z 5 8 6 N p + K B p u N e f B v 3 o F t P w n Z 8 P x C d D Q B r s G f u f 7 0 l 5 w C V a K 8 3 0 h 6 H i M G X d b 4 Y G / 6 8 k p 1 H s 7 0 3 O l 6 / f v P j 8 9 z 9 + c w r H 8 2 a q v o d 1 h Y e 3 u 3 e v q 9 d 9 9 + 8 W n P 3 / E f r v C B 2 f H s P b f s 8 p o J T x q 9 d n X 7 7 4 x m d g h / P A P v F 3 b k X z o 5 / M 6 w b O 7 6 r M l v l P Z 7 P q b p 1 n Z V T B 7 P + / d k a U q j d M x 1 3 + 9 9 v H L 5 4 + R w I S D q v + 8 f j 1 G 5 r N o 8 d v K B r 7 / X / i q 9 N X v w 8 Q 9 P 5 6 f P b i 5 V d v v q B o 8 A g B j v 1 D k u P P z 1 4 z 9 i d f v f q 9 f g q / 0 N I u 4 I H z t 3 f 3 t i E Y + t F j c o P P f p L b f P W S 0 v y v K b q k f 4 4 / P 7 V Q X n / 1 B e f h f / 9 X X 3 7 3 N d g i / M B 9 f / L l 8 6 + + e B E 2 M Z 8 9 / o r I + / s f n 7 w 5 + 8 l T f g + Q / c + 0 I T 5 + 8 f u f f J u 4 7 P c n t u Q e S F q 7 H / l t 6 M 3 X v F D R + Y j a v H 7 z 6 q s T + x K 3 C T / y 2 / B L u 0 E b g f P 6 2 z R 7 T 7 + k h Q 6 K a E G f N 8 d M l 8 7 H x 0 q u 8 G O i s r Q G z N 3 f X x l i Q 3 I j b C j v 7 e m f H q D X Z 0 9 / / 7 M X T 0 9 / b y Z 3 9 z P T i p Z 3 8 O G z s 9 8 b o + 9 / a M C 7 N 0 0 z / z P T K g I t + P A x B o t Z e P G 5 L C O d f t f O 9 d k L i r / O n v K v r 1 9 8 + Y a W b 9 7 8 P i y E x 0 S k 3 4 f m 4 9 U Z s l r + n + i D m f T u q 1 P i + 9 c k / s S h X z 2 n n 1 8 c / 9 6 / P 2 M h v / D f v 4 / 5 + / f h N 6 Q h R X r P n q G f V z / B b C 7 y s y n 5 o R L G P 3 7 / n z w 7 / a 5 9 j f / 6 / d + o w j p 7 8 Y x m + U m Q l b G f P f 7 8 9 M V X L 8 7 O n m 7 K N d k 2 j 2 m 5 6 j k J 3 B d n b 9 J 3 T f F o W Z S f f d T W 6 / w j d M S S R O o E w 7 O / P 3 4 N J X J 2 / O T 5 6 c m X L 9 4 c n 7 0 4 J W V i f / 3 9 R Z N E o L 3 5 v X 9 / 4 q X T k z d 4 / / f n o P h 1 p N n d K P y 7 r 1 6 / + v 1 f / 9 7 M 1 U T Z n z x 7 y p + + 6 X z w 5 v c / I 2 W F + F y a 4 y 9 i B w p b j 0 C 9 0 + e n E I 7 f f 4 9 o w B 8 + D m J 4 a m w C 9 N 9 H 3 + L P y D q d m h f O l r P 8 H Q g i v z z + y a x c 9 4 H L p 9 Q o B B n r 4 d U p s f q r 3 / / 4 9 e v T L 5 4 8 / 3 0 2 9 / P k 9 N 3 x b F Y s R y n M F Q X k n z 2 g J O 9 4 d 7 w z 3 h m l J + u y X d f 5 Z 8 t 8 3 d Z Z O U p f r i d l M f 2 9 8 u s 3 1 d t 8 + d n D v U + z T / d 2 D q a T 8 / s H k 2 z y d f A 8 e U 6 Y b k Z y W i 3 G T b Y a T 4 p x 3 o 6 z Z V Z e / y C v x x k Q H 9 M I z t p 8 8 S Z / 1 5 6 W O d I J 7 4 U F C 7 q Z 7 8 1 o B E 1 / / 9 3 3 6 u b 0 9 y b B u M W 8 0 2 i e P r n 3 e x 1 8 5 8 n v 8 5 2 9 g 2 9 / + + m 9 4 3 v 3 d z 7 / 8 s v P H 5 6 9 V 4 e v v 3 1 6 + m Z z X 5 / X 2 W r + X k B J O Z C T 9 P u / / v b x y 5 v H c f Z T P / V 7 f f H 5 / S 9 P S N X 8 3 m c v 3 + z 8 x M k X x 6 e / 1 + n v 8 1 5 d v o I K 3 t z X 7 / a d 3 + 3 g 0 e / 2 e / 1 u B + 8 F + O n Z 6 5 f P j 3 + f 3 x + K + e y E t P 7 z N + T r b O y J t c l 7 g H 7 2 5 a s v j t 9 8 s z C h G H 5 / 1 Q w 3 i M 0 v L N v D 3 + P d o k w v V b Q / I r H + K M 2 X 0 4 o E 5 + K z j 9 b t + f b u p x / 9 H r / w o j 3 8 j R M 0 f 5 3 X R V Y W P 8 g 9 c U o J x L J 5 R I r 1 s 4 / m b b t 6 d P f u 1 d X V + O r e u K o v K A b Z 2 b 3 7 e 3 / x / P V 0 n i + y 7 W L Z t N l y S p r X v D W 7 + a 2 P B I E 0 B Q p v r l c 5 / j 6 p G F S L z + 6 a D 0 2 j s 6 f 4 i x z F N 2 d f n H I L + c R 8 z w Q w L 3 1 F R D k v l v m M G w Z f y a j v x o a N r 9 + L o Y 4 p a / z s b L P M v e 9 s n x y / h I 3 c P M + / 9 y C a d 3 1 r Z C y e m L A b 7 N n + z 6 Y 9 2 3 8 v u v 7 I n r 0 P F t + I P b u 5 m / e w Z 2 9 + n 9 + H b N j T 4 5 9 4 + J 3 n v / f O 6 / 1 v k w n 4 v Y 6 / + / I n 3 m t c P / f 2 7 M u D J 6 / 3 f q / d T 7 / 4 v c j p f X Z 6 7 y d 3 X v / E 6 y 8 + h 3 V 6 j y 5 v Y 8 8 + / 9 1 2 d x / 9 b t / + 3 b A w 9 R 6 g f 2 T R / j 9 v 0 V 6 d v q T U z P P P f 2 T S v n m T t m u 6 / N k w a e 8 n q T 8 y a e + D x f / 7 T N r n v / c X + 0 + + 8 / m b / c 8 f v P 5 y 7 9 P v P v h 9 z o 6 / f L m / 9 + S 9 O v y 5 N 2 n P 9 n 7 q d P e 7 z 5 7 c / / K L 3 2 f n 9 z r 7 Y v e r 3 2 v / 9 N n x k z f v 1 e X t T N o B L N q P Q r S f Z w a N Q r S v X p + + + p E 9 + 8 b t 2 b 2 f T X t 2 7 / 1 U 5 4 / s 2 f t g 8 f 8 + e / b V / b P j F 6 9 / k r T / T / z e D + / / P g c n n 9 7 / i U 9 f v X r w 9 L 0 6 / L m 3 Z w 8 / P 3 5 x + n v t f H 7 / w e / z 6 u D e d 5 + 9 f P r 6 4 e / z Z H f / + L 2 6 v I 0 9 + / b v t v f o d z v 7 3 f b e C / C P 7 N n / 5 + 0 Z W Z B v f / k j c / b N m 7 P d h 6 b L n w V z B u D v Q d c f m b P 3 w e L / f e b s J z 7 f f X 2 2 f 3 D 8 E w + e f P 7 d 3 / v V g 2 / v f X 7 / 5 c 6 b 3 S / f q 8 P / F 5 i z b + 8 / + e L g y 5 / 8 f b 7 8 6 u W L r 0 7 v v 3 r y E w f 7 b 7 5 9 / H 5 R 1 G 3 M 2 e e / 2 6 c I z z 5 9 L 8 A / M m c / M m c / M m d x c 7 b 3 s 2 n O 9 n 5 k z n 4 + m b N n + 1 8 9 / f b O 7 / 3 i 9 9 r d f / 5 m / / n n Z 1 / t / e R 3 n 7 x + 8 n 7 a + u f e n J 2 9 u P d t S j E + + 8 7 O 0 + + + O L 1 / b + f + 6 a v T 4 9 / 7 4 N V 7 d X k b c / a d 3 2 1 3 5 9 H v 9 n v R v + 8 F + k c G 7 f / z B u 3 V l 8 + f f / X y 9 y f J P P 2 R V f v a V m 3 Q q n 3 6 s 2 n V 3 k + f / c i q v Q 8 W / + + z a s e U m D u 9 / / u c f v r l m 5 / 4 7 o O d n W + f f v f 3 O v 3 q J 5 6 / e K 8 O f + 6 t 2 s N P n 7 w 6 + c k v z h 7 s P H 1 6 / + X 9 s 4 M X D 3 / y i 9 3 T g 2 f v 1 e X t r N o D G L U H 7 w X 4 R z b t / / M 2 7 f W r H 5 m z n x 1 z d u 9 n 0 5 z d e y + 6 / s i c v Q 8 W / + 8 z Z z + x f / L w + Z O n X / 5 e X 5 7 c / 8 7 x k 5 / 4 i Z e v f v L N k 0 9 f P 3 m v D n / u z d m 9 V 9 9 + / f T z N 2 d n b 7 7 6 q d / r 9 N P 7 3 3 7 w U 5 + + e f L g x U + + V 5 e 3 M W e f c 5 D 2 7 R 8 F a T / v D N q r 0 5 d v I F Q / M m n f i E l 7 c f y T L 2 n d + / n v v 3 v w D d u z A P J 7 U P T n p z F 7 k V 0 + K a v p 2 / d C 4 f 9 9 l u z k u 8 8 + / c m D L 9 7 8 5 L O f 3 L / 3 6 s t X r 0 5 O 7 3 + 6 8 + D F + / k z P / e W 7 P f 6 i Y e / 1 8 P P 9 1 8 + + c n f Z + c n f u L B m + c 7 n 9 7 7 9 r P P v z p 5 r y 5 v Y 8 l O f r f d + 4 9 + t 6 e / 2 / 1 P 3 w v 0 y f O z l 1 9 8 + f T 0 9 9 4 M / t l X z 5 + / P v u p 0 6 8 F + w b Z + 1 q w f z b 0 5 T d p c r 9 9 9 v m 3 n 9 P / 3 / z + T 1 + d P X / + 9 M v v b t b D t 4 V L 2 v D 3 f / L 8 y 5 P f i 3 y P 3 + f 5 D U z B O u X s / X j N E o N 9 G n Y Z b l B L w x Y k O n H P n 3 / 5 X V I C P 3 n 2 + f G H W K d N u J + d f P n i m 5 l G A / H p 2 R e v f / 8 v X / z + J 1 8 + / + q L G 2 B / T a R N F 6 + + / O 7 P K v z X z 8 9 O b t L y X 6 + H m z n y t m R / 8 d U X T 4 j 5 v n w m W N N X I M t m n H e + G U c m C J 9 3 v m F f p g v 8 P Y j 8 8 9 O d e f P / m 9 j 8 9 C d / 6 t u v H 7 z 8 q S 8 O d n e f v n z x E 8 + P T 1 + / v v 8 T B / 9 f i 8 2 / + H J n 7 y d / a u / 3 / q l v P 3 3 w 6 s l P f H 7 6 4 D v P v v v 6 9 9 r b f 6 8 u b + P R f I 5 U 8 7 d / l G r u 0 O X / 9 5 H 5 6 9 / n q 9 e n r 3 4 U l 3 / j 5 u z e z 6 Y 5 A / D 3 o O u P z N n 7 Y P H / P n P 2 4 P f 6 q d / 7 p z 5 / + u 3 9 F z + x 8 / n n + 7 s n P 3 H y 3 c + f n N 1 / P y 7 Y Z M 5 + O O b s J 8 5 e / M S b l / f 3 3 + x + 9 d W n + w f 3 P 9 2 9 / + L z 3 + e L v e + + V 5 e 3 M W f f + d 1 2 d 7 F 0 u v t + c / I j g / b / e Y P 2 6 s v n z 7 9 6 + f u / O f t R t v l n w a r t H f w s W j U A f w + 6 / s i q v Q 8 W / + + z a r / 3 m y + / / d 0 3 P / H i 5 P f + / M n J 8 6 8 + f / 1 7 / e T v f f q d N 7 / P 6 / f q 8 O f e q n 3 x e 3 1 6 9 v z 3 e f Z 0 5 9 7 v 8 5 2 D z 1 / 9 x K c P X + 7 / 1 O d P n v 7 k e 3 V 5 O 6 v 2 E E b t 4 X s B / p F N + / + J T f u R S f v Z M W n 3 f z Z N 2 v 3 3 o u u P T N r 7 Y P H / P p P 2 k 7 / 3 / Z 9 4 + s U X P / H 0 y f 2 f f P D F s / 2 d T 3 / y 9 9 r 9 c v f 3 f v Z e H f 7 c m 7 R 7 3 / m p 7 3 7 n 8 y 9 / 4 t P v P v z q 4 b 3 7 X 3 x 7 9 9 V 3 f 6 + T L 0 6 + 8 1 5 d 3 s 6 k f Q q T 9 u l 7 A f 6 R S f v / v E m j v O N P n Z 6 9 + Z E 9 + + b t 2 d 7 P p j 3 b e y + 6 / s i e v Q 8 W / + + z Z 0 9 O X z / 7 7 n d 3 d r 7 8 4 t m r n Z P d h / c e / F 4 / + c W X T / b + v x a i n f 1 e r 3 / v / Z 9 8 Q 7 n T 7 + z 8 5 E 8 + P T 5 4 + P D Z t 9 + c n L x 4 r y 5 v Y 8 8 + R 4 j 2 7 R + F a D / f 7 N n Z i 2 d f n n z 1 5 E c B 2 j d v 0 O 7 9 b B q 0 e z 8 y a D + f D N p 3 d 1 / + P r / P 6 Z O z Z 7 / X s 4 f f e f 3 0 1 e 7 L 7 + 7 t v H 7 1 6 f u t Q P 3 c G 7 T d F 6 9 2 H 3 7 + 6 d n T 3 + v 0 p 7 6 z / + 3 9 b 5 + c P D v 9 f X 7 y 9 3 7 5 X l 3 e x q D 9 X r / b 3 q P f 7 f n v 9 n 5 i 8 i O D 9 v 9 5 g / a j d b Q P s 2 l 3 3 / A v 9 P n r 3 / 8 n j 1 + d H T 9 5 f n r y 5 Y s 3 x 2 c v T l 8 d P b a / / v 7 f P n 7 x 9 P l p S i z w a F m U n 3 3 U 1 m u a Y R r H m 9 / 7 9 / / y y X d O T 9 7 g f f r / 8 6 9 O X 0 e a 3 Y 3 C f 2 O w Z N R e v f q 9 g 7 / P n h 4 d P 3 / + 5 X d / / 6 e v j j / / / Y 9 f P K V f v i T d Q Z 8 / 5 o 5 4 z P w L D a v z c g T Y q 9 N n r 0 5 f f / v 3 P / 2 9 z 9 7 8 / l 8 c n 7 z 6 0 o d 1 k p X l k 2 z 6 9 r 1 A 0 p 8 n p 6 / d 2 L 4 + c l + c P n 9 j w b z + + n D o z z e Y j e 9 + + e r 3 e v L l l 7 + X B 4 n n 4 R Y g D J 2 + + + T 3 / / L F 7 0 9 f v f g a Q E z / v / 9 L M u 7 0 x 9 O v A e P N t 0 9 h L d / 7 v d d v f p / n p 7 / / V y / J X J / + / l 9 8 + T S Y l r 3 3 I u c b s j 6 v n 5 E A d M H s v B e Y H 3 / x k / 7 L / O d 7 v f 5 V + P p X 7 / X 6 i y 9 / / + + + O v Y l 5 7 a U t L P Y G f 5 t 3 3 / 9 b R J f + s B J y A e w t k X m 7 O s w 0 8 v j V 3 C l P 2 w e F Q i / 8 T V w e P 3 V y 5 d f v n r z + 7 8 + e / E 5 c e j T l 7 + / y t r X g P X V 6 1 O S T b J 8 Z z 9 1 S i 7 M l 6 Q j b 6 t + 7 o Z 6 F 5 B O v v z i J S H y m s z M E Z T 2 4 7 v d T x / L 2 O H A H v 3 U 8 Z e / P 7 w Q 8 g Z f f n G P f v 3 y 9 y d z / v u f f k E 8 5 j X T V 9 7 8 P i 9 P j 3 5 i n d f X 5 l v + 5 D H 8 L p H P I + J n 7 y 8 0 + / z 0 6 P 8 B I x e k U u 8 F A g A = < / A p p l i c a t i o n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9D8D9B-AA65-4E33-B2D7-8B94EC8F5B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05ef69-e35c-4942-a519-59b0c58b4f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B64958-2953-4661-8956-A3C965467CFB}">
  <ds:schemaRefs>
    <ds:schemaRef ds:uri="http://www.sap.com/ip/bi/bexanalyzer/excel/application"/>
  </ds:schemaRefs>
</ds:datastoreItem>
</file>

<file path=customXml/itemProps3.xml><?xml version="1.0" encoding="utf-8"?>
<ds:datastoreItem xmlns:ds="http://schemas.openxmlformats.org/officeDocument/2006/customXml" ds:itemID="{19884313-89F6-4D1E-B2FE-F71803769A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31</vt:i4>
      </vt:variant>
      <vt:variant>
        <vt:lpstr>Intervalos com Nome</vt:lpstr>
      </vt:variant>
      <vt:variant>
        <vt:i4>24</vt:i4>
      </vt:variant>
    </vt:vector>
  </HeadingPairs>
  <TitlesOfParts>
    <vt:vector size="55" baseType="lpstr">
      <vt:lpstr>Mapa_29</vt:lpstr>
      <vt:lpstr>Mapa_30</vt:lpstr>
      <vt:lpstr>Mapa_31</vt:lpstr>
      <vt:lpstr>Mapa_32</vt:lpstr>
      <vt:lpstr>Mapa_33</vt:lpstr>
      <vt:lpstr>Mapa_34</vt:lpstr>
      <vt:lpstr>Mapa_35</vt:lpstr>
      <vt:lpstr>Mapa_36</vt:lpstr>
      <vt:lpstr>Mapa_37</vt:lpstr>
      <vt:lpstr>Mapa_38</vt:lpstr>
      <vt:lpstr>Mapa_39</vt:lpstr>
      <vt:lpstr>Mapa_40</vt:lpstr>
      <vt:lpstr>Mapa_41</vt:lpstr>
      <vt:lpstr>Mapa_42</vt:lpstr>
      <vt:lpstr>Mapa_43</vt:lpstr>
      <vt:lpstr>Mapa_44</vt:lpstr>
      <vt:lpstr>Mapa_45</vt:lpstr>
      <vt:lpstr>Mapa_46</vt:lpstr>
      <vt:lpstr>Mapa_47</vt:lpstr>
      <vt:lpstr>Mapa_48</vt:lpstr>
      <vt:lpstr>Mapa_49</vt:lpstr>
      <vt:lpstr>Mapa_50</vt:lpstr>
      <vt:lpstr>Mapa_51</vt:lpstr>
      <vt:lpstr>Mapa_52</vt:lpstr>
      <vt:lpstr>Mapa_53</vt:lpstr>
      <vt:lpstr>Mapa_54</vt:lpstr>
      <vt:lpstr>Mapa_55</vt:lpstr>
      <vt:lpstr>Mapa_56</vt:lpstr>
      <vt:lpstr>Mapa_57</vt:lpstr>
      <vt:lpstr>Mapa_58</vt:lpstr>
      <vt:lpstr>Graph</vt:lpstr>
      <vt:lpstr>Mapa_32!Títulos_de_Impressão</vt:lpstr>
      <vt:lpstr>Mapa_33!Títulos_de_Impressão</vt:lpstr>
      <vt:lpstr>Mapa_34!Títulos_de_Impressão</vt:lpstr>
      <vt:lpstr>Mapa_35!Títulos_de_Impressão</vt:lpstr>
      <vt:lpstr>Mapa_36!Títulos_de_Impressão</vt:lpstr>
      <vt:lpstr>Mapa_37!Títulos_de_Impressão</vt:lpstr>
      <vt:lpstr>Mapa_38!Títulos_de_Impressão</vt:lpstr>
      <vt:lpstr>Mapa_39!Títulos_de_Impressão</vt:lpstr>
      <vt:lpstr>Mapa_40!Títulos_de_Impressão</vt:lpstr>
      <vt:lpstr>Mapa_41!Títulos_de_Impressão</vt:lpstr>
      <vt:lpstr>Mapa_42!Títulos_de_Impressão</vt:lpstr>
      <vt:lpstr>Mapa_43!Títulos_de_Impressão</vt:lpstr>
      <vt:lpstr>Mapa_44!Títulos_de_Impressão</vt:lpstr>
      <vt:lpstr>Mapa_45!Títulos_de_Impressão</vt:lpstr>
      <vt:lpstr>Mapa_46!Títulos_de_Impressão</vt:lpstr>
      <vt:lpstr>Mapa_47!Títulos_de_Impressão</vt:lpstr>
      <vt:lpstr>Mapa_48!Títulos_de_Impressão</vt:lpstr>
      <vt:lpstr>Mapa_49!Títulos_de_Impressão</vt:lpstr>
      <vt:lpstr>Mapa_50!Títulos_de_Impressão</vt:lpstr>
      <vt:lpstr>Mapa_51!Títulos_de_Impressão</vt:lpstr>
      <vt:lpstr>Mapa_52!Títulos_de_Impressão</vt:lpstr>
      <vt:lpstr>Mapa_53!Títulos_de_Impressão</vt:lpstr>
      <vt:lpstr>Mapa_54!Títulos_de_Impressão</vt:lpstr>
      <vt:lpstr>Mapa_55!Títulos_de_Impressão</vt:lpstr>
    </vt:vector>
  </TitlesOfParts>
  <Manager/>
  <Company>SAP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I027330</dc:creator>
  <cp:keywords/>
  <dc:description/>
  <cp:lastModifiedBy>Fernando AT. Costa</cp:lastModifiedBy>
  <cp:revision/>
  <cp:lastPrinted>2024-06-01T14:37:45Z</cp:lastPrinted>
  <dcterms:created xsi:type="dcterms:W3CDTF">2006-05-18T10:01:57Z</dcterms:created>
  <dcterms:modified xsi:type="dcterms:W3CDTF">2024-06-03T14:14:34Z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Mapas 26_49 SFA CRAA 2019.xlsx</vt:lpwstr>
  </property>
  <property fmtid="{D5CDD505-2E9C-101B-9397-08002B2CF9AE}" pid="3" name="_NewReviewCycle">
    <vt:lpwstr/>
  </property>
  <property fmtid="{D5CDD505-2E9C-101B-9397-08002B2CF9AE}" pid="4" name="BExAnalyzer_Activesheet">
    <vt:lpwstr>Table</vt:lpwstr>
  </property>
</Properties>
</file>