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uno_rod.DROT0\PGA\Orçamento e Conta DROT - General\CONTA 2022\Docs integrantes da Conta_entregues ao TC a\"/>
    </mc:Choice>
  </mc:AlternateContent>
  <bookViews>
    <workbookView xWindow="0" yWindow="516" windowWidth="37656" windowHeight="24720"/>
  </bookViews>
  <sheets>
    <sheet name="Quadro" sheetId="1" r:id="rId1"/>
  </sheets>
  <definedNames>
    <definedName name="_xlnm._FilterDatabase" localSheetId="0" hidden="1">Quadro!$I$1:$I$187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5" i="1" l="1"/>
  <c r="J135" i="1"/>
  <c r="H135" i="1"/>
  <c r="I133" i="1"/>
  <c r="J133" i="1"/>
  <c r="H133" i="1"/>
  <c r="I124" i="1"/>
  <c r="J124" i="1"/>
  <c r="H124" i="1"/>
  <c r="I42" i="1"/>
  <c r="J42" i="1"/>
  <c r="H42" i="1"/>
  <c r="I6" i="1"/>
  <c r="J6" i="1"/>
  <c r="H6" i="1"/>
  <c r="H56" i="1" l="1"/>
  <c r="I46" i="1"/>
  <c r="J46" i="1"/>
  <c r="H46" i="1"/>
  <c r="J185" i="1" l="1"/>
  <c r="I185" i="1"/>
  <c r="H185" i="1"/>
  <c r="J138" i="1"/>
  <c r="I138" i="1"/>
  <c r="H138" i="1"/>
  <c r="J93" i="1"/>
  <c r="I93" i="1"/>
  <c r="H93" i="1"/>
  <c r="J87" i="1"/>
  <c r="I87" i="1"/>
  <c r="H87" i="1"/>
  <c r="J68" i="1"/>
  <c r="I68" i="1"/>
  <c r="H68" i="1"/>
  <c r="J56" i="1"/>
  <c r="I56" i="1"/>
  <c r="J50" i="1"/>
  <c r="I50" i="1"/>
  <c r="H50" i="1"/>
  <c r="H57" i="1" s="1"/>
  <c r="J33" i="1"/>
  <c r="I33" i="1"/>
  <c r="H33" i="1"/>
  <c r="J8" i="1"/>
  <c r="I8" i="1"/>
  <c r="H8" i="1"/>
  <c r="J186" i="1" l="1"/>
  <c r="H186" i="1"/>
  <c r="I186" i="1"/>
  <c r="H34" i="1"/>
  <c r="I34" i="1"/>
  <c r="J34" i="1"/>
  <c r="I57" i="1"/>
  <c r="J57" i="1"/>
  <c r="H187" i="1" l="1"/>
  <c r="I187" i="1"/>
  <c r="J187" i="1"/>
</calcChain>
</file>

<file path=xl/sharedStrings.xml><?xml version="1.0" encoding="utf-8"?>
<sst xmlns="http://schemas.openxmlformats.org/spreadsheetml/2006/main" count="431" uniqueCount="398">
  <si>
    <t>Departamento</t>
  </si>
  <si>
    <t xml:space="preserve">Dotações Corrigidas </t>
  </si>
  <si>
    <t>Despesa Paga</t>
  </si>
  <si>
    <t>Empréstimos</t>
  </si>
  <si>
    <t>A02</t>
  </si>
  <si>
    <t>GOVERNAÇÃO E REPRESENTAÇÃO EXTERNA</t>
  </si>
  <si>
    <t>A01</t>
  </si>
  <si>
    <t>INFORMAÇÃO, COMUNICAÇÃO E COOPERAÇÃO EXTERNA</t>
  </si>
  <si>
    <t>A0011</t>
  </si>
  <si>
    <t>HEXAGONE_ 4.3</t>
  </si>
  <si>
    <t>A0012</t>
  </si>
  <si>
    <t>Ilhas de Inovação_4.4</t>
  </si>
  <si>
    <t>A0013</t>
  </si>
  <si>
    <t>INTEGRA_4.5</t>
  </si>
  <si>
    <t>Subtotal</t>
  </si>
  <si>
    <t>A06</t>
  </si>
  <si>
    <t>CULTURA, CIÊNCIA E TRANSIÇÃO DIGITAL</t>
  </si>
  <si>
    <t>A08</t>
  </si>
  <si>
    <t>A12</t>
  </si>
  <si>
    <t>TRANSPORTES, TURISMO E ENERGIA</t>
  </si>
  <si>
    <t>A10</t>
  </si>
  <si>
    <t>A0443</t>
  </si>
  <si>
    <t>Regions for Migrants and Refugees Integration_14.4</t>
  </si>
  <si>
    <t>A0360</t>
  </si>
  <si>
    <t>Apoios para combate à pandemia Covid-19 VPGR_2.3</t>
  </si>
  <si>
    <t>A0363</t>
  </si>
  <si>
    <t>Reabilitação infantário "Arco-Íris"  L.Pico_2.12</t>
  </si>
  <si>
    <t>A0364</t>
  </si>
  <si>
    <t>Construção Centro Interge.CPS S. Antão Calheta_2.8</t>
  </si>
  <si>
    <t>A0366</t>
  </si>
  <si>
    <t>Modernização parque viatu. IPSS/Misericórdias_2.7</t>
  </si>
  <si>
    <t>A0370</t>
  </si>
  <si>
    <t>Criação Centro Alojamento Temporário Urzelina_2.11</t>
  </si>
  <si>
    <t>A0379</t>
  </si>
  <si>
    <t>Ampl. Requ. Centro Dia Conceição - APAD Faial_4.9</t>
  </si>
  <si>
    <t>A0380</t>
  </si>
  <si>
    <t>Criação Unidade Cuidados Continuados  SCM PDL_4.5</t>
  </si>
  <si>
    <t>A0381</t>
  </si>
  <si>
    <t>Idosos em casa "Novos Idosos" VPGR_4.4</t>
  </si>
  <si>
    <t>A0383</t>
  </si>
  <si>
    <t>Proj.inst.valência CC Lar D.Pedro V P.Vitória_4.15</t>
  </si>
  <si>
    <t>A0389</t>
  </si>
  <si>
    <t>Criação pontos apoio estudo p/crianças/jovens_1.14</t>
  </si>
  <si>
    <t>A0392</t>
  </si>
  <si>
    <t>Obras beneficiação Infantário "Ocarrocel"_ 1.6</t>
  </si>
  <si>
    <t>A0398</t>
  </si>
  <si>
    <t>Ampliação da Creche da Maia _1.7</t>
  </si>
  <si>
    <t>A0399</t>
  </si>
  <si>
    <t>Adap. imóvel Lar Residencial - SCM V. Porto _3.10</t>
  </si>
  <si>
    <t>A0404</t>
  </si>
  <si>
    <t>Construção do CPC  S. Miguel_3.6</t>
  </si>
  <si>
    <t>A0408</t>
  </si>
  <si>
    <t>Reab.edifício CA à Defi. - Aurora Social PDL_3.5</t>
  </si>
  <si>
    <t>A0410</t>
  </si>
  <si>
    <t>Construção/arre. fogos arrend./subarr. apoiado_7.2</t>
  </si>
  <si>
    <t>A0431</t>
  </si>
  <si>
    <t>Atribu. BE Estudantes ES Gerações Açores 21_5.19</t>
  </si>
  <si>
    <t>A0433</t>
  </si>
  <si>
    <t>Formação ref. comp. prof. sociais famílias AS_5.18</t>
  </si>
  <si>
    <t>A0434</t>
  </si>
  <si>
    <t>Formações partilha  boas práticas novas comp._5.16</t>
  </si>
  <si>
    <t>A0439</t>
  </si>
  <si>
    <t>Fundo Regional de Ação Social VPGR_5.9</t>
  </si>
  <si>
    <t>A0447</t>
  </si>
  <si>
    <t>Operações urba. Reab. infraest. habitacionais_6.2</t>
  </si>
  <si>
    <t>A0449</t>
  </si>
  <si>
    <t>Reabilitação parque habitacional da Região_6.3</t>
  </si>
  <si>
    <t>A0450</t>
  </si>
  <si>
    <t>Recup. habitações bairros Aeroporto - S. Maria_6.8</t>
  </si>
  <si>
    <t>A0451</t>
  </si>
  <si>
    <t>Apoio reabilitação hab. danificadas intempérie_9.1</t>
  </si>
  <si>
    <t>FINANÇAS E ADMINISTRAÇÃO PÚBLICA</t>
  </si>
  <si>
    <t>A03</t>
  </si>
  <si>
    <t>A0453</t>
  </si>
  <si>
    <t>Fomento do empreendedorismo _1.2</t>
  </si>
  <si>
    <t>A0455</t>
  </si>
  <si>
    <t>Sist.incent.competitividade empres. SRFPAP _1.1</t>
  </si>
  <si>
    <t>A0458</t>
  </si>
  <si>
    <t>Formação Profissional (CEFAPA) _2.1</t>
  </si>
  <si>
    <t>A0459</t>
  </si>
  <si>
    <t>MEDECOAZUL MAC 2/5.11a/232_6.3</t>
  </si>
  <si>
    <t>A0462</t>
  </si>
  <si>
    <t>APR + Apta para o futuro_3.9</t>
  </si>
  <si>
    <t>A0469</t>
  </si>
  <si>
    <t>Coesão Regional SRFPAP _7.4</t>
  </si>
  <si>
    <t>A0471</t>
  </si>
  <si>
    <t>Gestão Acomp.Cont. v.Plano Fundos Est._7.1</t>
  </si>
  <si>
    <t>A13</t>
  </si>
  <si>
    <t>A09</t>
  </si>
  <si>
    <t>TRABALHO, VALORIZAÇÃO PROFISSIONAL E EMPREGO</t>
  </si>
  <si>
    <t>A11</t>
  </si>
  <si>
    <t>JUVENTUDE, EMPREGO, COMÉRCIO E INDÚSTRIA</t>
  </si>
  <si>
    <t>A04</t>
  </si>
  <si>
    <t>SAÚDE</t>
  </si>
  <si>
    <t>A05</t>
  </si>
  <si>
    <t>SAÚDE, DESPORTO E PROTEÇÃO CIVIL</t>
  </si>
  <si>
    <t>EDUCAÇÃO</t>
  </si>
  <si>
    <t>A0951</t>
  </si>
  <si>
    <t>Escolas digitais SRE_5.3</t>
  </si>
  <si>
    <t>A0952</t>
  </si>
  <si>
    <t>Projetos inerentes utilização TIC SRE_5.1</t>
  </si>
  <si>
    <t>A0953</t>
  </si>
  <si>
    <t>Sist.Gestão Escolar recurso novas tecnolo. SRE_5.2</t>
  </si>
  <si>
    <t>A0504</t>
  </si>
  <si>
    <t>Viaturas dos Corpos Bombeiros SRSD _14.2</t>
  </si>
  <si>
    <t>A0516</t>
  </si>
  <si>
    <t>Construção Quartel da AHBV Povoação SRSD _15.3</t>
  </si>
  <si>
    <t>A0518</t>
  </si>
  <si>
    <t>Construção Quartel AHBV do Faial SRSD _15.4</t>
  </si>
  <si>
    <t>A0479</t>
  </si>
  <si>
    <t>Equipamentos para USI e COA SRSD _2.1</t>
  </si>
  <si>
    <t>A0487</t>
  </si>
  <si>
    <t>Medidas de Combate à Covid-19 SRSD _7.3</t>
  </si>
  <si>
    <t>A0556</t>
  </si>
  <si>
    <t>Desmaterialização conferên. faturação_6.3</t>
  </si>
  <si>
    <t>A0557</t>
  </si>
  <si>
    <t>Digitalização do setor da Saúde SRSD_6.5</t>
  </si>
  <si>
    <t>A0558</t>
  </si>
  <si>
    <t>Melhoria performance prestação do SRS_6.4</t>
  </si>
  <si>
    <t>AGRICULTURA</t>
  </si>
  <si>
    <t>AGRICULTURA, FLORESTAS E DESENVOLVIMENTO RURAL</t>
  </si>
  <si>
    <t>A0236</t>
  </si>
  <si>
    <t>Requalificação Trilho pedestre Pico da Vara_2.25</t>
  </si>
  <si>
    <t>A0237</t>
  </si>
  <si>
    <t>Acompanhamento das Intervenções Comunitárias_2.19</t>
  </si>
  <si>
    <t>A0248</t>
  </si>
  <si>
    <t>Life IP Climaz_2.16</t>
  </si>
  <si>
    <t>A0249</t>
  </si>
  <si>
    <t>Manut. Sist.Certificação Perímetro Flo.Matas_2.22</t>
  </si>
  <si>
    <t>A0257</t>
  </si>
  <si>
    <t>Segurança Alimentar e Sanidade Animal_2.3</t>
  </si>
  <si>
    <t>A0262</t>
  </si>
  <si>
    <t>Jornadas Florestais Ações Sensibil. Florestal_2.28</t>
  </si>
  <si>
    <t>A0264</t>
  </si>
  <si>
    <t>Caminhos/infrae.  apoio sector florestal/rural_3.5</t>
  </si>
  <si>
    <t>A0272</t>
  </si>
  <si>
    <t>Rede Reg. Abate Cert. Qual. Leite e SA SRADR_3.4</t>
  </si>
  <si>
    <t>A0280</t>
  </si>
  <si>
    <t>Capacitação Agricultores e Promo. da Literacia_1.6</t>
  </si>
  <si>
    <t>A0289</t>
  </si>
  <si>
    <t>Inovação/Digitalização Agricultura dos Açores_1.8</t>
  </si>
  <si>
    <t>MAR</t>
  </si>
  <si>
    <t>A07</t>
  </si>
  <si>
    <t>PESCAS, AQUICULTURA E ASSUNTOS DO MAR</t>
  </si>
  <si>
    <t>A0139</t>
  </si>
  <si>
    <t>Plano Ação  SNCP formação/sensibilização_1.2</t>
  </si>
  <si>
    <t>A0140</t>
  </si>
  <si>
    <t>Cluster do Mar dos Açores_1.8</t>
  </si>
  <si>
    <t>A0143</t>
  </si>
  <si>
    <t>Plano Ação SNCP vigilância e gest. electrónica_1.3</t>
  </si>
  <si>
    <t>A0144</t>
  </si>
  <si>
    <t>Projetos PLASMAR e OCEANLIT_1.6</t>
  </si>
  <si>
    <t>A0145</t>
  </si>
  <si>
    <t>Comunicação e Ações Coletivas_1.5</t>
  </si>
  <si>
    <t>A0146</t>
  </si>
  <si>
    <t>Programa Nacional de Recolha de Dados_1.7</t>
  </si>
  <si>
    <t>A0148</t>
  </si>
  <si>
    <t>Infraestruturas Complementares EMA_8.2</t>
  </si>
  <si>
    <t>A0159</t>
  </si>
  <si>
    <t>Projeto ABACO_6.3</t>
  </si>
  <si>
    <t>A0160</t>
  </si>
  <si>
    <t>Aquisição de grua para o porto das Poças_2.5</t>
  </si>
  <si>
    <t>A0162</t>
  </si>
  <si>
    <t>Aquisição grua  porto pesca do Calhau, Piedade_2.6</t>
  </si>
  <si>
    <t>A0165</t>
  </si>
  <si>
    <t>Colmatação lacu. Caracteriz. espaço marítimo_7.12</t>
  </si>
  <si>
    <t>A0169</t>
  </si>
  <si>
    <t>Operacionalização serviço PMA_7.15</t>
  </si>
  <si>
    <t>A0173</t>
  </si>
  <si>
    <t>Projeto LIFE-IP Azores Natura_7.4</t>
  </si>
  <si>
    <t>A0174</t>
  </si>
  <si>
    <t>Projeto LIFE-IP CLIMAZ_7.10</t>
  </si>
  <si>
    <t>A0175</t>
  </si>
  <si>
    <t>MSP-ORAdvMaritSpatialPlanningOutermostRegions_7.11</t>
  </si>
  <si>
    <t>A0176</t>
  </si>
  <si>
    <t>Projeto PLASMAR +_7.7</t>
  </si>
  <si>
    <t>A0177</t>
  </si>
  <si>
    <t>MARCET II INTERTAGUA IMPLAMAC OCEANLIT SMARTB._7.9</t>
  </si>
  <si>
    <t>A0182</t>
  </si>
  <si>
    <t>Apoio investimento âmbito Pojetos Mar 2020_5.1</t>
  </si>
  <si>
    <t>A0302</t>
  </si>
  <si>
    <t>Autonomia Digital dos Açores_7.3</t>
  </si>
  <si>
    <t>A0304</t>
  </si>
  <si>
    <t>Parque ciência e tecnologia da Ilha Terceira_6.1</t>
  </si>
  <si>
    <t>A0316</t>
  </si>
  <si>
    <t>Grants Cultura - De Fenais a Fenais_2.24</t>
  </si>
  <si>
    <t>A0321</t>
  </si>
  <si>
    <t>Património arqueológico subaquático_2.13</t>
  </si>
  <si>
    <t>A0343</t>
  </si>
  <si>
    <t>APR + Proativa_8.3</t>
  </si>
  <si>
    <t>AMBIENTE E AÇÃO CLIMÁTICA</t>
  </si>
  <si>
    <t>AMBIENTE, ALTERAÇÕES CLIMÁTICAS E TERRITÓRIO</t>
  </si>
  <si>
    <t>A0563</t>
  </si>
  <si>
    <t>Projeto LIFE BEETLES - LIFE18 NAT/PT/000864_3.8</t>
  </si>
  <si>
    <t>A0564</t>
  </si>
  <si>
    <t>Projeto LIFE VIDALIA - LIFE17 NAT/PT/000510_3.6</t>
  </si>
  <si>
    <t>A0567</t>
  </si>
  <si>
    <t>PN ilha, Res.Biosfera, Geoparque e Paleoparque_3.2</t>
  </si>
  <si>
    <t>A0568</t>
  </si>
  <si>
    <t>Proj. LIFE AZORES NATURA/LIFE17 IPE/PT/000010_3.7</t>
  </si>
  <si>
    <t>A0572</t>
  </si>
  <si>
    <t>Elab.Cartografia Risco/mitigação adaptação AC_5.14</t>
  </si>
  <si>
    <t>A0574</t>
  </si>
  <si>
    <t>Impl. sistemas alerta cheia bacias risco RAA _5.13</t>
  </si>
  <si>
    <t>A0577</t>
  </si>
  <si>
    <t>PLANCLIMAC - Ordenamento Território_5.15</t>
  </si>
  <si>
    <t>A0578</t>
  </si>
  <si>
    <t>Prevenção de Riscos Naturais_5.5</t>
  </si>
  <si>
    <t>A0579</t>
  </si>
  <si>
    <t>Projeto LIFE CLIMAZ - Território_5.7</t>
  </si>
  <si>
    <t>A0583</t>
  </si>
  <si>
    <t>Revisão/alteração Instr. Gestão Teritorial_5.3</t>
  </si>
  <si>
    <t>A0586</t>
  </si>
  <si>
    <t>Estudos e Projetos a programas comunitários_1.14</t>
  </si>
  <si>
    <t>A0590</t>
  </si>
  <si>
    <t>Proj. LIFE AZORES NATURA/LIFE17 IPE/PT/000010_1.11</t>
  </si>
  <si>
    <t>A0591</t>
  </si>
  <si>
    <t>Projeto LIFE BEETLES - LIFE18 NAT/PT/000864_1.12</t>
  </si>
  <si>
    <t>A0592</t>
  </si>
  <si>
    <t>Projeto LIFE SNAILS_1.16</t>
  </si>
  <si>
    <t>A0593</t>
  </si>
  <si>
    <t>Projeto LIFE VIDALIA - LIFE17 NAT/PT/000510_1.10</t>
  </si>
  <si>
    <t>A0595</t>
  </si>
  <si>
    <t>Renov. exposição Centro Monito. Inv. Furnas_1.17</t>
  </si>
  <si>
    <t>A0598</t>
  </si>
  <si>
    <t>LIFE IP CLIMAZ/LIFE19 IPC/PT/000004 Ambiente_1.13</t>
  </si>
  <si>
    <t>A0599</t>
  </si>
  <si>
    <t>Infraestrutura Dados Espaciais Açores (IDE.A)_1.7</t>
  </si>
  <si>
    <t>A0600</t>
  </si>
  <si>
    <t>Implementação sistemas PAY-AS-YOU-THROW/PAYT-2.19</t>
  </si>
  <si>
    <t>A0603</t>
  </si>
  <si>
    <t>Estado Conserervação Solos Orgânicos _2.16</t>
  </si>
  <si>
    <t>A0604</t>
  </si>
  <si>
    <t>Projeto LIFE SNAILS_2.18</t>
  </si>
  <si>
    <t>A0607</t>
  </si>
  <si>
    <t>PLANCLIMAC - Alterações Climáticas_2.4</t>
  </si>
  <si>
    <t>A0608</t>
  </si>
  <si>
    <t>Rede moni./plataforma inform. qualidade do ar_2.2</t>
  </si>
  <si>
    <t>A0609</t>
  </si>
  <si>
    <t>Restru.CPR compostagem recolha sel.orgânicos _2.13</t>
  </si>
  <si>
    <t>A0610</t>
  </si>
  <si>
    <t>Roteiro Neutralidade Carbónica dos Açores _2.15</t>
  </si>
  <si>
    <t>A0611</t>
  </si>
  <si>
    <t>Depósito embalagens n/reutilizáveis bebidas_2.8</t>
  </si>
  <si>
    <t>A0613</t>
  </si>
  <si>
    <t>Elaboração Roteiro Economia Circular Reg. _2.14</t>
  </si>
  <si>
    <t>A0614</t>
  </si>
  <si>
    <t>Proteção Radiológica_2.9</t>
  </si>
  <si>
    <t>A0617</t>
  </si>
  <si>
    <t>Controlo biomassa/níveis nutrientes nas lagoas_4.5</t>
  </si>
  <si>
    <t>A0618</t>
  </si>
  <si>
    <t>Instrumentos planeamento de recursos hídricos_4.7</t>
  </si>
  <si>
    <t>OBRAS PÚBLICAS E COMUNICAÇÕES</t>
  </si>
  <si>
    <t>A0190</t>
  </si>
  <si>
    <t>Produção e Armazenamento de Energia Limpa_1.2</t>
  </si>
  <si>
    <t>A0212</t>
  </si>
  <si>
    <t>PME RAA/Ações de Sensibilização e Divulgação_3.2</t>
  </si>
  <si>
    <t>A0215</t>
  </si>
  <si>
    <t>Projetos Europeus_4.1</t>
  </si>
  <si>
    <t>A0218</t>
  </si>
  <si>
    <t>Promoção do Destino_5.1</t>
  </si>
  <si>
    <t>A0229</t>
  </si>
  <si>
    <t>Reestrut. concessão Transp. Aéreo Interilhas_10.1</t>
  </si>
  <si>
    <t>A0232</t>
  </si>
  <si>
    <t>Modernização e desmaterialização de Serviços_2.2</t>
  </si>
  <si>
    <t>A0233</t>
  </si>
  <si>
    <t>Desenvolvimento da Política de Turismo_6.1</t>
  </si>
  <si>
    <t>A0235</t>
  </si>
  <si>
    <t>Organização Eventos Repercussão na Promoção_6.3</t>
  </si>
  <si>
    <t>A0637</t>
  </si>
  <si>
    <t>Prom./valor./internaciona. produt. açorianos_5.1</t>
  </si>
  <si>
    <t>A0344</t>
  </si>
  <si>
    <t>APR + Serviços mais ágeis_8.2</t>
  </si>
  <si>
    <t>A0016</t>
  </si>
  <si>
    <t>Azores Cyber_360  _9.3</t>
  </si>
  <si>
    <t>A0019</t>
  </si>
  <si>
    <t>Parques Empresariais e Tecnológicos _3.2</t>
  </si>
  <si>
    <t>A0024</t>
  </si>
  <si>
    <t>Circuitos Logísticos Terrestres - S.Jorge_6.3</t>
  </si>
  <si>
    <t>A0025</t>
  </si>
  <si>
    <t>Circuitos Logísticos Terrestres - Faial_6.7</t>
  </si>
  <si>
    <t>A0026</t>
  </si>
  <si>
    <t>Circuitos Logísticos Terrestres - Graciosa_6.5</t>
  </si>
  <si>
    <t>A0027</t>
  </si>
  <si>
    <t>Circuitos Logísticos Terrestres - Pico_6.6</t>
  </si>
  <si>
    <t>A0028</t>
  </si>
  <si>
    <t>Circuitos Logísticos Terrestres-S. Miguel _6.1</t>
  </si>
  <si>
    <t>A0029</t>
  </si>
  <si>
    <t>Circuitos Logísticos Terrestres - Terceira_6.2</t>
  </si>
  <si>
    <t>A0030</t>
  </si>
  <si>
    <t>Circuitos Logísticos Terrestres - S. Maria_6.4</t>
  </si>
  <si>
    <t>A0033</t>
  </si>
  <si>
    <t>Ecocompósitos Inteligentes _11.6</t>
  </si>
  <si>
    <t>A0036</t>
  </si>
  <si>
    <t>ReBuild17 _11.8</t>
  </si>
  <si>
    <t>A0038</t>
  </si>
  <si>
    <t>LREC + Sustentável _11.4</t>
  </si>
  <si>
    <t>A0058</t>
  </si>
  <si>
    <t>Infraestruturas de acesso internet _10.1</t>
  </si>
  <si>
    <t>A0066</t>
  </si>
  <si>
    <t>Azores Cloud _8.3</t>
  </si>
  <si>
    <t>A0073</t>
  </si>
  <si>
    <t>Circuito Interpretativo Ponta da Ferraria _26.1</t>
  </si>
  <si>
    <t>A0076</t>
  </si>
  <si>
    <t>Requa. Percursos pedestres S.Bárbara Terceira_25.5</t>
  </si>
  <si>
    <t>A0077</t>
  </si>
  <si>
    <t>Requalificação miradouro Lagoa do Fogo _25.2</t>
  </si>
  <si>
    <t>A0080</t>
  </si>
  <si>
    <t>Inter. planificação caudais ribeiras Terceira_27.4</t>
  </si>
  <si>
    <t>A0081</t>
  </si>
  <si>
    <t>Caudais ribeiraDilúvio/Prainha S.Caetano _27.3</t>
  </si>
  <si>
    <t>A0083</t>
  </si>
  <si>
    <t>Est.Grota Lagoinha/ribeiras Sudoeste Terceira_27.2</t>
  </si>
  <si>
    <t>A0085</t>
  </si>
  <si>
    <t>Infraestruturas púb.apoio setor produtivo _20.1</t>
  </si>
  <si>
    <t>A0086</t>
  </si>
  <si>
    <t>Parque de ciência e tecnologia de S.Miguel_23.1</t>
  </si>
  <si>
    <t>A0087</t>
  </si>
  <si>
    <t>Museu Carlos Machado Nucleo St.André _24.4</t>
  </si>
  <si>
    <t>A0093</t>
  </si>
  <si>
    <t>Construção novas instalações EBI de Arrifes_15.4</t>
  </si>
  <si>
    <t>A0094</t>
  </si>
  <si>
    <t>Escolas digit.instal. nova rede wireless _15.28</t>
  </si>
  <si>
    <t>A0103</t>
  </si>
  <si>
    <t>Requalificação instalações EBI Capelas _15.2</t>
  </si>
  <si>
    <t>A0104</t>
  </si>
  <si>
    <t>Escolas digita.restrutura.rede existente _15.27</t>
  </si>
  <si>
    <t>A0105</t>
  </si>
  <si>
    <t>Requ. instalações 2º-3º ciclos/EBI Rabo Peixe_15.3</t>
  </si>
  <si>
    <t>A0108</t>
  </si>
  <si>
    <t>Estabilização falésia adjacente Vila Corvo_22.6</t>
  </si>
  <si>
    <t>A0110</t>
  </si>
  <si>
    <t>Estabilização zona costeira Laracha .S.Maria_22.11</t>
  </si>
  <si>
    <t>A0111</t>
  </si>
  <si>
    <t>Estab.requal.orla costeira adj. S.Cruz Flores_22.7</t>
  </si>
  <si>
    <t>A0112</t>
  </si>
  <si>
    <t>Proteção costeira na Fajã João Dias, S.Jorge_22.5</t>
  </si>
  <si>
    <t>A0113</t>
  </si>
  <si>
    <t>Pro.orla cost.adj.R Areia P.Almoxarife _22.21</t>
  </si>
  <si>
    <t>A0114</t>
  </si>
  <si>
    <t>Proteção estab.costeira Porto St.ª Iria _22.3</t>
  </si>
  <si>
    <t>A0115</t>
  </si>
  <si>
    <t>Prot.Estab.zona costeira Fajã Pontas S.Jorge_22.14</t>
  </si>
  <si>
    <t>A0116</t>
  </si>
  <si>
    <t>Orla Costeira Adj.C.Jogos S.Catarina S. Jorge_22.2</t>
  </si>
  <si>
    <t>A0120</t>
  </si>
  <si>
    <t>Resposta intem. situações extraordinárias _22.1</t>
  </si>
  <si>
    <t>A0121</t>
  </si>
  <si>
    <t>Melhoria cond.operac.porto pesca Poças Flores_21.1</t>
  </si>
  <si>
    <t>A0123</t>
  </si>
  <si>
    <t>Projeto requalificação USI Corvo_19.5</t>
  </si>
  <si>
    <t>A0126</t>
  </si>
  <si>
    <t>Empreitada Modernização/Remodelação HDES  _18.2</t>
  </si>
  <si>
    <t>A0129</t>
  </si>
  <si>
    <t>Intervenções no Hospital da Horta _18.1</t>
  </si>
  <si>
    <t>A0131</t>
  </si>
  <si>
    <t>Beneficiação Infraestruturas CS Lajes do Pico_19.3</t>
  </si>
  <si>
    <t>A0132</t>
  </si>
  <si>
    <t>Beneficiação Infraestrut. CS Velas S.Jorge_19.4</t>
  </si>
  <si>
    <t>A0133</t>
  </si>
  <si>
    <t>Requalificação Centro de Saúde Nordeste _19.6</t>
  </si>
  <si>
    <t>A0135</t>
  </si>
  <si>
    <t>Modernização instalações desportivas PDR _17.1</t>
  </si>
  <si>
    <t>A1060</t>
  </si>
  <si>
    <t>REQUALIFICAÇÃO DO PORTO AFONSO NA GRACIOSA_22.8</t>
  </si>
  <si>
    <t>PGR</t>
  </si>
  <si>
    <t>VPGR</t>
  </si>
  <si>
    <t>SRFPAP</t>
  </si>
  <si>
    <t>SRSD</t>
  </si>
  <si>
    <t>SRADR</t>
  </si>
  <si>
    <t>SRMP</t>
  </si>
  <si>
    <t>SRCCTD</t>
  </si>
  <si>
    <t>SRAAC</t>
  </si>
  <si>
    <t>SRJQPE</t>
  </si>
  <si>
    <t>SRE</t>
  </si>
  <si>
    <t>SETTE</t>
  </si>
  <si>
    <t>OBRAS PÚBLICAS, TRANSPORTES TERRESTRES E COMUNICAÇÕES</t>
  </si>
  <si>
    <t>SROPC</t>
  </si>
  <si>
    <t>Total SROPC</t>
  </si>
  <si>
    <t>Total SRJQPE</t>
  </si>
  <si>
    <t>Total SRTTE</t>
  </si>
  <si>
    <t>Total SRAAC</t>
  </si>
  <si>
    <t>Total SRCCTD</t>
  </si>
  <si>
    <t>Total SRMP</t>
  </si>
  <si>
    <t>Total SRADR</t>
  </si>
  <si>
    <t>Total SRSD</t>
  </si>
  <si>
    <t>Total SRE</t>
  </si>
  <si>
    <t>Total  SRFPAP</t>
  </si>
  <si>
    <t>Total VPGR</t>
  </si>
  <si>
    <t>Total PGR</t>
  </si>
  <si>
    <t>SOLIDARIEDADE, IGUALDADE, HABITAÇÃO, PODER LOCAL E COMUNIDADES</t>
  </si>
  <si>
    <t>COMPETITIVIDADE EMPRESARIAL E ADMINISTRAÇÃO PÚBLICA</t>
  </si>
  <si>
    <t>Total Geral</t>
  </si>
  <si>
    <t>(euros)</t>
  </si>
  <si>
    <t>SOLIDARIEDADE, SEGURANÇA SOCIAL E HABITAÇÃO</t>
  </si>
  <si>
    <t>Programa</t>
  </si>
  <si>
    <t>Medida</t>
  </si>
  <si>
    <t>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</si>
</sst>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  <font>
      <i/>
      <sz val="8"/>
      <color theme="1"/>
      <name val="Arial Narrow"/>
      <family val="2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30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4" fontId="1" fillId="2" borderId="1" applyNumberFormat="0" applyProtection="0">
      <alignment horizontal="left" vertical="center" indent="1"/>
    </xf>
    <xf numFmtId="0" fontId="1" fillId="3" borderId="2" applyNumberFormat="0" applyProtection="0">
      <alignment horizontal="left" vertical="top" indent="1"/>
    </xf>
    <xf numFmtId="0" fontId="1" fillId="4" borderId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9" fillId="10" borderId="0" applyNumberFormat="0" applyBorder="0" applyAlignment="0" applyProtection="0"/>
    <xf numFmtId="0" fontId="9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8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8" fillId="24" borderId="0" applyNumberFormat="0" applyBorder="0" applyAlignment="0" applyProtection="0"/>
    <xf numFmtId="0" fontId="10" fillId="22" borderId="0" applyNumberFormat="0" applyBorder="0" applyAlignment="0" applyProtection="0"/>
    <xf numFmtId="0" fontId="11" fillId="25" borderId="1" applyNumberFormat="0" applyAlignment="0" applyProtection="0"/>
    <xf numFmtId="0" fontId="12" fillId="17" borderId="17" applyNumberFormat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9" fillId="15" borderId="0" applyNumberFormat="0" applyBorder="0" applyAlignment="0" applyProtection="0"/>
    <xf numFmtId="0" fontId="14" fillId="0" borderId="18" applyNumberFormat="0" applyFill="0" applyAlignment="0" applyProtection="0"/>
    <xf numFmtId="0" fontId="15" fillId="0" borderId="19" applyNumberFormat="0" applyFill="0" applyAlignment="0" applyProtection="0"/>
    <xf numFmtId="0" fontId="16" fillId="0" borderId="20" applyNumberFormat="0" applyFill="0" applyAlignment="0" applyProtection="0"/>
    <xf numFmtId="0" fontId="16" fillId="0" borderId="0" applyNumberFormat="0" applyFill="0" applyBorder="0" applyAlignment="0" applyProtection="0"/>
    <xf numFmtId="0" fontId="17" fillId="23" borderId="1" applyNumberFormat="0" applyAlignment="0" applyProtection="0"/>
    <xf numFmtId="0" fontId="18" fillId="0" borderId="21" applyNumberFormat="0" applyFill="0" applyAlignment="0" applyProtection="0"/>
    <xf numFmtId="0" fontId="18" fillId="23" borderId="0" applyNumberFormat="0" applyBorder="0" applyAlignment="0" applyProtection="0"/>
    <xf numFmtId="0" fontId="1" fillId="22" borderId="1" applyNumberFormat="0" applyFont="0" applyAlignment="0" applyProtection="0"/>
    <xf numFmtId="0" fontId="19" fillId="25" borderId="22" applyNumberFormat="0" applyAlignment="0" applyProtection="0"/>
    <xf numFmtId="4" fontId="1" fillId="29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1" fillId="30" borderId="1" applyNumberFormat="0" applyProtection="0">
      <alignment horizontal="left" vertical="center" indent="1"/>
    </xf>
    <xf numFmtId="0" fontId="5" fillId="29" borderId="2" applyNumberFormat="0" applyProtection="0">
      <alignment horizontal="left" vertical="top" indent="1"/>
    </xf>
    <xf numFmtId="4" fontId="1" fillId="31" borderId="1" applyNumberFormat="0" applyProtection="0">
      <alignment horizontal="right" vertical="center"/>
    </xf>
    <xf numFmtId="4" fontId="1" fillId="32" borderId="1" applyNumberFormat="0" applyProtection="0">
      <alignment horizontal="right" vertical="center"/>
    </xf>
    <xf numFmtId="4" fontId="1" fillId="33" borderId="23" applyNumberFormat="0" applyProtection="0">
      <alignment horizontal="right" vertical="center"/>
    </xf>
    <xf numFmtId="4" fontId="1" fillId="34" borderId="1" applyNumberFormat="0" applyProtection="0">
      <alignment horizontal="right" vertical="center"/>
    </xf>
    <xf numFmtId="4" fontId="1" fillId="35" borderId="1" applyNumberFormat="0" applyProtection="0">
      <alignment horizontal="right" vertical="center"/>
    </xf>
    <xf numFmtId="4" fontId="1" fillId="36" borderId="1" applyNumberFormat="0" applyProtection="0">
      <alignment horizontal="right" vertical="center"/>
    </xf>
    <xf numFmtId="4" fontId="1" fillId="37" borderId="1" applyNumberFormat="0" applyProtection="0">
      <alignment horizontal="right" vertical="center"/>
    </xf>
    <xf numFmtId="4" fontId="1" fillId="38" borderId="1" applyNumberFormat="0" applyProtection="0">
      <alignment horizontal="right" vertical="center"/>
    </xf>
    <xf numFmtId="4" fontId="1" fillId="39" borderId="1" applyNumberFormat="0" applyProtection="0">
      <alignment horizontal="right" vertical="center"/>
    </xf>
    <xf numFmtId="4" fontId="1" fillId="40" borderId="23" applyNumberFormat="0" applyProtection="0">
      <alignment horizontal="left" vertical="center" indent="1"/>
    </xf>
    <xf numFmtId="4" fontId="4" fillId="3" borderId="23" applyNumberFormat="0" applyProtection="0">
      <alignment horizontal="left" vertical="center" indent="1"/>
    </xf>
    <xf numFmtId="4" fontId="4" fillId="3" borderId="23" applyNumberFormat="0" applyProtection="0">
      <alignment horizontal="left" vertical="center" indent="1"/>
    </xf>
    <xf numFmtId="4" fontId="1" fillId="41" borderId="1" applyNumberFormat="0" applyProtection="0">
      <alignment horizontal="right" vertical="center"/>
    </xf>
    <xf numFmtId="4" fontId="1" fillId="42" borderId="23" applyNumberFormat="0" applyProtection="0">
      <alignment horizontal="left" vertical="center" indent="1"/>
    </xf>
    <xf numFmtId="4" fontId="1" fillId="41" borderId="23" applyNumberFormat="0" applyProtection="0">
      <alignment horizontal="left" vertical="center" indent="1"/>
    </xf>
    <xf numFmtId="0" fontId="1" fillId="43" borderId="1" applyNumberFormat="0" applyProtection="0">
      <alignment horizontal="left" vertical="center" indent="1"/>
    </xf>
    <xf numFmtId="0" fontId="1" fillId="44" borderId="1" applyNumberFormat="0" applyProtection="0">
      <alignment horizontal="left" vertical="center" indent="1"/>
    </xf>
    <xf numFmtId="0" fontId="1" fillId="41" borderId="2" applyNumberFormat="0" applyProtection="0">
      <alignment horizontal="left" vertical="top" indent="1"/>
    </xf>
    <xf numFmtId="0" fontId="1" fillId="45" borderId="1" applyNumberFormat="0" applyProtection="0">
      <alignment horizontal="left" vertical="center" indent="1"/>
    </xf>
    <xf numFmtId="0" fontId="1" fillId="45" borderId="2" applyNumberFormat="0" applyProtection="0">
      <alignment horizontal="left" vertical="top" indent="1"/>
    </xf>
    <xf numFmtId="0" fontId="1" fillId="42" borderId="1" applyNumberFormat="0" applyProtection="0">
      <alignment horizontal="left" vertical="center" indent="1"/>
    </xf>
    <xf numFmtId="0" fontId="1" fillId="42" borderId="2" applyNumberFormat="0" applyProtection="0">
      <alignment horizontal="left" vertical="top" indent="1"/>
    </xf>
    <xf numFmtId="0" fontId="1" fillId="46" borderId="24" applyNumberFormat="0">
      <protection locked="0"/>
    </xf>
    <xf numFmtId="0" fontId="2" fillId="3" borderId="25" applyBorder="0"/>
    <xf numFmtId="4" fontId="3" fillId="47" borderId="2" applyNumberFormat="0" applyProtection="0">
      <alignment vertical="center"/>
    </xf>
    <xf numFmtId="4" fontId="22" fillId="48" borderId="3" applyNumberFormat="0" applyProtection="0">
      <alignment vertical="center"/>
    </xf>
    <xf numFmtId="4" fontId="3" fillId="43" borderId="2" applyNumberFormat="0" applyProtection="0">
      <alignment horizontal="left" vertical="center" indent="1"/>
    </xf>
    <xf numFmtId="0" fontId="3" fillId="47" borderId="2" applyNumberFormat="0" applyProtection="0">
      <alignment horizontal="left" vertical="top" indent="1"/>
    </xf>
    <xf numFmtId="4" fontId="1" fillId="0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1" fillId="2" borderId="1" applyNumberFormat="0" applyProtection="0">
      <alignment horizontal="left" vertical="center" indent="1"/>
    </xf>
    <xf numFmtId="0" fontId="3" fillId="41" borderId="2" applyNumberFormat="0" applyProtection="0">
      <alignment horizontal="left" vertical="top" indent="1"/>
    </xf>
    <xf numFmtId="4" fontId="6" fillId="50" borderId="23" applyNumberFormat="0" applyProtection="0">
      <alignment horizontal="left" vertical="center" indent="1"/>
    </xf>
    <xf numFmtId="0" fontId="1" fillId="51" borderId="3"/>
    <xf numFmtId="4" fontId="7" fillId="46" borderId="1" applyNumberFormat="0" applyProtection="0">
      <alignment horizontal="right" vertical="center"/>
    </xf>
    <xf numFmtId="0" fontId="20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1" fillId="0" borderId="0" applyNumberFormat="0" applyFill="0" applyBorder="0" applyAlignment="0" applyProtection="0"/>
  </cellStyleXfs>
  <cellXfs count="82">
    <xf numFmtId="0" fontId="0" fillId="0" borderId="0" xfId="0"/>
    <xf numFmtId="0" fontId="23" fillId="0" borderId="0" xfId="0" applyFont="1" applyFill="1"/>
    <xf numFmtId="4" fontId="23" fillId="0" borderId="0" xfId="0" applyNumberFormat="1" applyFont="1" applyFill="1"/>
    <xf numFmtId="4" fontId="24" fillId="0" borderId="0" xfId="0" applyNumberFormat="1" applyFont="1" applyFill="1"/>
    <xf numFmtId="0" fontId="25" fillId="0" borderId="16" xfId="1" quotePrefix="1" applyNumberFormat="1" applyFont="1" applyFill="1" applyBorder="1" applyAlignment="1">
      <alignment horizontal="center" vertical="center"/>
    </xf>
    <xf numFmtId="4" fontId="25" fillId="0" borderId="16" xfId="2" quotePrefix="1" applyNumberFormat="1" applyFont="1" applyFill="1" applyBorder="1" applyAlignment="1">
      <alignment horizontal="center" vertical="center" wrapText="1"/>
    </xf>
    <xf numFmtId="4" fontId="26" fillId="0" borderId="16" xfId="0" applyNumberFormat="1" applyFont="1" applyFill="1" applyBorder="1" applyAlignment="1">
      <alignment horizontal="center" vertical="center" wrapText="1"/>
    </xf>
    <xf numFmtId="4" fontId="23" fillId="0" borderId="7" xfId="0" applyNumberFormat="1" applyFont="1" applyFill="1" applyBorder="1"/>
    <xf numFmtId="4" fontId="24" fillId="0" borderId="7" xfId="0" applyNumberFormat="1" applyFont="1" applyFill="1" applyBorder="1"/>
    <xf numFmtId="4" fontId="23" fillId="0" borderId="9" xfId="0" applyNumberFormat="1" applyFont="1" applyFill="1" applyBorder="1"/>
    <xf numFmtId="4" fontId="24" fillId="0" borderId="9" xfId="0" applyNumberFormat="1" applyFont="1" applyFill="1" applyBorder="1"/>
    <xf numFmtId="4" fontId="25" fillId="0" borderId="9" xfId="0" applyNumberFormat="1" applyFont="1" applyFill="1" applyBorder="1"/>
    <xf numFmtId="0" fontId="23" fillId="0" borderId="3" xfId="0" applyFont="1" applyFill="1" applyBorder="1" applyAlignment="1">
      <alignment horizontal="center" vertical="center" wrapText="1"/>
    </xf>
    <xf numFmtId="4" fontId="25" fillId="0" borderId="3" xfId="0" applyNumberFormat="1" applyFont="1" applyFill="1" applyBorder="1"/>
    <xf numFmtId="4" fontId="23" fillId="0" borderId="13" xfId="0" applyNumberFormat="1" applyFont="1" applyFill="1" applyBorder="1"/>
    <xf numFmtId="4" fontId="24" fillId="0" borderId="5" xfId="0" applyNumberFormat="1" applyFont="1" applyFill="1" applyBorder="1"/>
    <xf numFmtId="4" fontId="23" fillId="0" borderId="5" xfId="0" applyNumberFormat="1" applyFont="1" applyFill="1" applyBorder="1"/>
    <xf numFmtId="4" fontId="23" fillId="0" borderId="14" xfId="0" applyNumberFormat="1" applyFont="1" applyFill="1" applyBorder="1"/>
    <xf numFmtId="4" fontId="25" fillId="0" borderId="5" xfId="0" applyNumberFormat="1" applyFont="1" applyFill="1" applyBorder="1"/>
    <xf numFmtId="4" fontId="24" fillId="0" borderId="13" xfId="76" applyNumberFormat="1" applyFont="1" applyFill="1" applyBorder="1">
      <alignment horizontal="right" vertical="center"/>
    </xf>
    <xf numFmtId="4" fontId="24" fillId="0" borderId="4" xfId="76" applyNumberFormat="1" applyFont="1" applyFill="1" applyBorder="1">
      <alignment horizontal="right" vertical="center"/>
    </xf>
    <xf numFmtId="4" fontId="23" fillId="0" borderId="4" xfId="0" applyNumberFormat="1" applyFont="1" applyFill="1" applyBorder="1"/>
    <xf numFmtId="4" fontId="24" fillId="0" borderId="14" xfId="76" applyNumberFormat="1" applyFont="1" applyFill="1" applyBorder="1">
      <alignment horizontal="right" vertical="center"/>
    </xf>
    <xf numFmtId="4" fontId="24" fillId="0" borderId="6" xfId="76" applyNumberFormat="1" applyFont="1" applyFill="1" applyBorder="1">
      <alignment horizontal="right" vertical="center"/>
    </xf>
    <xf numFmtId="4" fontId="23" fillId="0" borderId="6" xfId="0" applyNumberFormat="1" applyFont="1" applyFill="1" applyBorder="1"/>
    <xf numFmtId="4" fontId="24" fillId="0" borderId="27" xfId="76" applyNumberFormat="1" applyFont="1" applyFill="1" applyBorder="1">
      <alignment horizontal="right" vertical="center"/>
    </xf>
    <xf numFmtId="4" fontId="24" fillId="0" borderId="8" xfId="76" applyNumberFormat="1" applyFont="1" applyFill="1" applyBorder="1">
      <alignment horizontal="right" vertical="center"/>
    </xf>
    <xf numFmtId="4" fontId="23" fillId="0" borderId="8" xfId="0" applyNumberFormat="1" applyFont="1" applyFill="1" applyBorder="1"/>
    <xf numFmtId="4" fontId="24" fillId="0" borderId="7" xfId="76" applyNumberFormat="1" applyFont="1" applyFill="1" applyBorder="1">
      <alignment horizontal="right" vertical="center"/>
    </xf>
    <xf numFmtId="4" fontId="24" fillId="0" borderId="5" xfId="76" applyNumberFormat="1" applyFont="1" applyFill="1" applyBorder="1">
      <alignment horizontal="right" vertical="center"/>
    </xf>
    <xf numFmtId="4" fontId="24" fillId="0" borderId="7" xfId="76" applyNumberFormat="1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4" fontId="23" fillId="0" borderId="0" xfId="0" applyNumberFormat="1" applyFont="1" applyFill="1" applyAlignment="1">
      <alignment vertical="center"/>
    </xf>
    <xf numFmtId="4" fontId="24" fillId="0" borderId="7" xfId="0" applyNumberFormat="1" applyFont="1" applyFill="1" applyBorder="1" applyAlignment="1">
      <alignment vertical="center"/>
    </xf>
    <xf numFmtId="4" fontId="23" fillId="0" borderId="7" xfId="0" applyNumberFormat="1" applyFont="1" applyFill="1" applyBorder="1" applyAlignment="1">
      <alignment vertical="center"/>
    </xf>
    <xf numFmtId="0" fontId="23" fillId="0" borderId="3" xfId="0" applyFont="1" applyFill="1" applyBorder="1" applyAlignment="1">
      <alignment horizontal="left" vertical="center" wrapText="1"/>
    </xf>
    <xf numFmtId="4" fontId="27" fillId="0" borderId="0" xfId="0" applyNumberFormat="1" applyFont="1" applyFill="1" applyAlignment="1">
      <alignment horizontal="right"/>
    </xf>
    <xf numFmtId="0" fontId="23" fillId="0" borderId="4" xfId="0" applyFont="1" applyFill="1" applyBorder="1"/>
    <xf numFmtId="0" fontId="23" fillId="0" borderId="6" xfId="0" applyFont="1" applyFill="1" applyBorder="1"/>
    <xf numFmtId="0" fontId="23" fillId="0" borderId="8" xfId="0" applyFont="1" applyFill="1" applyBorder="1"/>
    <xf numFmtId="0" fontId="23" fillId="0" borderId="11" xfId="0" applyFont="1" applyFill="1" applyBorder="1" applyAlignment="1">
      <alignment vertical="center"/>
    </xf>
    <xf numFmtId="0" fontId="24" fillId="0" borderId="13" xfId="78" quotePrefix="1" applyNumberFormat="1" applyFont="1" applyFill="1" applyBorder="1" applyAlignment="1">
      <alignment vertical="center"/>
    </xf>
    <xf numFmtId="0" fontId="24" fillId="0" borderId="14" xfId="78" quotePrefix="1" applyNumberFormat="1" applyFont="1" applyFill="1" applyBorder="1" applyAlignment="1">
      <alignment vertical="center"/>
    </xf>
    <xf numFmtId="0" fontId="23" fillId="0" borderId="14" xfId="0" applyFont="1" applyFill="1" applyBorder="1"/>
    <xf numFmtId="0" fontId="24" fillId="0" borderId="4" xfId="78" quotePrefix="1" applyNumberFormat="1" applyFont="1" applyFill="1" applyBorder="1" applyAlignment="1">
      <alignment vertical="center"/>
    </xf>
    <xf numFmtId="0" fontId="24" fillId="0" borderId="6" xfId="78" quotePrefix="1" applyNumberFormat="1" applyFont="1" applyFill="1" applyBorder="1" applyAlignment="1">
      <alignment vertical="center"/>
    </xf>
    <xf numFmtId="0" fontId="24" fillId="0" borderId="4" xfId="78" quotePrefix="1" applyNumberFormat="1" applyFont="1" applyFill="1" applyBorder="1">
      <alignment horizontal="left" vertical="center" indent="1"/>
    </xf>
    <xf numFmtId="0" fontId="24" fillId="0" borderId="6" xfId="78" quotePrefix="1" applyNumberFormat="1" applyFont="1" applyFill="1" applyBorder="1">
      <alignment horizontal="left" vertical="center" indent="1"/>
    </xf>
    <xf numFmtId="0" fontId="24" fillId="0" borderId="8" xfId="78" quotePrefix="1" applyNumberFormat="1" applyFont="1" applyFill="1" applyBorder="1">
      <alignment horizontal="left" vertical="center" indent="1"/>
    </xf>
    <xf numFmtId="0" fontId="23" fillId="0" borderId="13" xfId="0" applyFont="1" applyFill="1" applyBorder="1"/>
    <xf numFmtId="0" fontId="23" fillId="0" borderId="27" xfId="0" applyFont="1" applyFill="1" applyBorder="1"/>
    <xf numFmtId="0" fontId="23" fillId="0" borderId="28" xfId="0" applyFont="1" applyFill="1" applyBorder="1"/>
    <xf numFmtId="0" fontId="24" fillId="0" borderId="27" xfId="78" quotePrefix="1" applyNumberFormat="1" applyFont="1" applyFill="1" applyBorder="1" applyAlignment="1">
      <alignment vertical="center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/>
    </xf>
    <xf numFmtId="0" fontId="25" fillId="0" borderId="16" xfId="1" quotePrefix="1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center" wrapText="1"/>
    </xf>
    <xf numFmtId="0" fontId="25" fillId="0" borderId="11" xfId="0" applyFont="1" applyFill="1" applyBorder="1" applyAlignment="1">
      <alignment horizontal="center" wrapText="1"/>
    </xf>
    <xf numFmtId="0" fontId="25" fillId="0" borderId="3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</cellXfs>
  <cellStyles count="86">
    <cellStyle name="Accent1 - 20%" xfId="5"/>
    <cellStyle name="Accent1 - 40%" xfId="6"/>
    <cellStyle name="Accent1 - 60%" xfId="7"/>
    <cellStyle name="Accent2 - 20%" xfId="9"/>
    <cellStyle name="Accent2 - 40%" xfId="10"/>
    <cellStyle name="Accent2 - 60%" xfId="11"/>
    <cellStyle name="Accent3 - 20%" xfId="13"/>
    <cellStyle name="Accent3 - 40%" xfId="14"/>
    <cellStyle name="Accent3 - 60%" xfId="15"/>
    <cellStyle name="Accent4 - 20%" xfId="17"/>
    <cellStyle name="Accent4 - 40%" xfId="18"/>
    <cellStyle name="Accent4 - 60%" xfId="19"/>
    <cellStyle name="Accent5 - 20%" xfId="21"/>
    <cellStyle name="Accent5 - 40%" xfId="22"/>
    <cellStyle name="Accent5 - 60%" xfId="23"/>
    <cellStyle name="Accent6 - 20%" xfId="25"/>
    <cellStyle name="Accent6 - 40%" xfId="26"/>
    <cellStyle name="Accent6 - 60%" xfId="27"/>
    <cellStyle name="Cabeçalho 1 2" xfId="35"/>
    <cellStyle name="Cabeçalho 2 2" xfId="36"/>
    <cellStyle name="Cabeçalho 3 2" xfId="37"/>
    <cellStyle name="Cabeçalho 4 2" xfId="38"/>
    <cellStyle name="Cálculo 2" xfId="29"/>
    <cellStyle name="Célula Ligada 2" xfId="40"/>
    <cellStyle name="Cor1 2" xfId="4"/>
    <cellStyle name="Cor2 2" xfId="8"/>
    <cellStyle name="Cor3 2" xfId="12"/>
    <cellStyle name="Cor4 2" xfId="16"/>
    <cellStyle name="Cor5 2" xfId="20"/>
    <cellStyle name="Cor6 2" xfId="24"/>
    <cellStyle name="Correto 2" xfId="34"/>
    <cellStyle name="Emphasis 1" xfId="31"/>
    <cellStyle name="Emphasis 2" xfId="32"/>
    <cellStyle name="Emphasis 3" xfId="33"/>
    <cellStyle name="Entrada 2" xfId="39"/>
    <cellStyle name="Incorreto 2" xfId="28"/>
    <cellStyle name="Neutro 2" xfId="41"/>
    <cellStyle name="Normal" xfId="0" builtinId="0"/>
    <cellStyle name="Normal 2" xfId="3"/>
    <cellStyle name="Nota 2" xfId="42"/>
    <cellStyle name="Saída 2" xfId="43"/>
    <cellStyle name="SAPBEXaggData" xfId="44"/>
    <cellStyle name="SAPBEXaggDataEmph" xfId="45"/>
    <cellStyle name="SAPBEXaggItem" xfId="46"/>
    <cellStyle name="SAPBEXaggItemX" xfId="47"/>
    <cellStyle name="SAPBEXchaText" xfId="1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tem" xfId="58"/>
    <cellStyle name="SAPBEXfilterText" xfId="59"/>
    <cellStyle name="SAPBEXformats" xfId="60"/>
    <cellStyle name="SAPBEXheaderItem" xfId="61"/>
    <cellStyle name="SAPBEXheaderText" xfId="62"/>
    <cellStyle name="SAPBEXHLevel0" xfId="63"/>
    <cellStyle name="SAPBEXHLevel0X" xfId="2"/>
    <cellStyle name="SAPBEXHLevel1" xfId="64"/>
    <cellStyle name="SAPBEXHLevel1X" xfId="65"/>
    <cellStyle name="SAPBEXHLevel2" xfId="66"/>
    <cellStyle name="SAPBEXHLevel2X" xfId="67"/>
    <cellStyle name="SAPBEXHLevel3" xfId="68"/>
    <cellStyle name="SAPBEXHLevel3X" xfId="69"/>
    <cellStyle name="SAPBEXinputData" xfId="70"/>
    <cellStyle name="SAPBEXItemHeader" xfId="71"/>
    <cellStyle name="SAPBEXresData" xfId="72"/>
    <cellStyle name="SAPBEXresDataEmph" xfId="73"/>
    <cellStyle name="SAPBEXresItem" xfId="74"/>
    <cellStyle name="SAPBEXresItemX" xfId="75"/>
    <cellStyle name="SAPBEXstdData" xfId="76"/>
    <cellStyle name="SAPBEXstdDataEmph" xfId="77"/>
    <cellStyle name="SAPBEXstdItem" xfId="78"/>
    <cellStyle name="SAPBEXstdItemX" xfId="79"/>
    <cellStyle name="SAPBEXtitle" xfId="80"/>
    <cellStyle name="SAPBEXunassignedItem" xfId="81"/>
    <cellStyle name="SAPBEXundefined" xfId="82"/>
    <cellStyle name="Sheet Title" xfId="83"/>
    <cellStyle name="Texto de Aviso 2" xfId="85"/>
    <cellStyle name="Total 2" xfId="84"/>
    <cellStyle name="Verificar Célula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showGridLines="0" tabSelected="1" workbookViewId="0">
      <selection activeCell="F3" sqref="F3"/>
    </sheetView>
  </sheetViews>
  <sheetFormatPr defaultColWidth="8.6640625" defaultRowHeight="10.199999999999999" x14ac:dyDescent="0.2"/>
  <cols>
    <col min="1" max="1" width="12.6640625" style="1" customWidth="1"/>
    <col min="2" max="2" width="4.109375" style="1" customWidth="1"/>
    <col min="3" max="3" width="37.88671875" style="1" customWidth="1"/>
    <col min="4" max="4" width="4.109375" style="1" customWidth="1"/>
    <col min="5" max="5" width="51.44140625" style="1" customWidth="1"/>
    <col min="6" max="6" width="4.88671875" style="1" customWidth="1"/>
    <col min="7" max="7" width="39" style="1" customWidth="1"/>
    <col min="8" max="8" width="11.88671875" style="2" customWidth="1"/>
    <col min="9" max="9" width="10" style="3" customWidth="1"/>
    <col min="10" max="10" width="9.6640625" style="2" customWidth="1"/>
    <col min="11" max="16384" width="8.6640625" style="1"/>
  </cols>
  <sheetData>
    <row r="1" spans="1:10" ht="10.8" thickBot="1" x14ac:dyDescent="0.25">
      <c r="J1" s="36" t="s">
        <v>393</v>
      </c>
    </row>
    <row r="2" spans="1:10" ht="32.1" customHeight="1" thickBot="1" x14ac:dyDescent="0.25">
      <c r="A2" s="4" t="s">
        <v>0</v>
      </c>
      <c r="B2" s="71" t="s">
        <v>395</v>
      </c>
      <c r="C2" s="71"/>
      <c r="D2" s="71" t="s">
        <v>396</v>
      </c>
      <c r="E2" s="71"/>
      <c r="F2" s="71" t="s">
        <v>397</v>
      </c>
      <c r="G2" s="71"/>
      <c r="H2" s="5" t="s">
        <v>1</v>
      </c>
      <c r="I2" s="5" t="s">
        <v>2</v>
      </c>
      <c r="J2" s="6" t="s">
        <v>3</v>
      </c>
    </row>
    <row r="3" spans="1:10" ht="15" customHeight="1" x14ac:dyDescent="0.2">
      <c r="A3" s="62" t="s">
        <v>365</v>
      </c>
      <c r="B3" s="72" t="s">
        <v>4</v>
      </c>
      <c r="C3" s="60" t="s">
        <v>5</v>
      </c>
      <c r="D3" s="60" t="s">
        <v>6</v>
      </c>
      <c r="E3" s="60" t="s">
        <v>7</v>
      </c>
      <c r="F3" s="43" t="s">
        <v>8</v>
      </c>
      <c r="G3" s="51" t="s">
        <v>9</v>
      </c>
      <c r="H3" s="7">
        <v>148365</v>
      </c>
      <c r="I3" s="8">
        <v>40123.019999999997</v>
      </c>
      <c r="J3" s="7"/>
    </row>
    <row r="4" spans="1:10" ht="15" customHeight="1" x14ac:dyDescent="0.2">
      <c r="A4" s="62"/>
      <c r="B4" s="72"/>
      <c r="C4" s="60"/>
      <c r="D4" s="60"/>
      <c r="E4" s="60"/>
      <c r="F4" s="43" t="s">
        <v>10</v>
      </c>
      <c r="G4" s="38" t="s">
        <v>11</v>
      </c>
      <c r="H4" s="7">
        <v>40310</v>
      </c>
      <c r="I4" s="8">
        <v>19197.169999999998</v>
      </c>
      <c r="J4" s="7"/>
    </row>
    <row r="5" spans="1:10" ht="15" customHeight="1" x14ac:dyDescent="0.2">
      <c r="A5" s="62"/>
      <c r="B5" s="73"/>
      <c r="C5" s="61"/>
      <c r="D5" s="61"/>
      <c r="E5" s="61"/>
      <c r="F5" s="50" t="s">
        <v>12</v>
      </c>
      <c r="G5" s="39" t="s">
        <v>13</v>
      </c>
      <c r="H5" s="9">
        <v>73994</v>
      </c>
      <c r="I5" s="10">
        <v>2563.02</v>
      </c>
      <c r="J5" s="9"/>
    </row>
    <row r="6" spans="1:10" x14ac:dyDescent="0.2">
      <c r="A6" s="62"/>
      <c r="B6" s="57" t="s">
        <v>389</v>
      </c>
      <c r="C6" s="57"/>
      <c r="D6" s="57"/>
      <c r="E6" s="57"/>
      <c r="F6" s="57"/>
      <c r="G6" s="58"/>
      <c r="H6" s="11">
        <f>SUM(H3:H5)</f>
        <v>262669</v>
      </c>
      <c r="I6" s="11">
        <f t="shared" ref="I6:J6" si="0">SUM(I3:I5)</f>
        <v>61883.209999999992</v>
      </c>
      <c r="J6" s="11">
        <f t="shared" si="0"/>
        <v>0</v>
      </c>
    </row>
    <row r="7" spans="1:10" ht="15" customHeight="1" x14ac:dyDescent="0.2">
      <c r="A7" s="60" t="s">
        <v>366</v>
      </c>
      <c r="B7" s="59" t="s">
        <v>4</v>
      </c>
      <c r="C7" s="59" t="s">
        <v>5</v>
      </c>
      <c r="D7" s="59" t="s">
        <v>4</v>
      </c>
      <c r="E7" s="35" t="s">
        <v>390</v>
      </c>
      <c r="F7" s="1" t="s">
        <v>21</v>
      </c>
      <c r="G7" s="40" t="s">
        <v>22</v>
      </c>
      <c r="H7" s="7">
        <v>1545</v>
      </c>
      <c r="I7" s="8">
        <v>1443.54</v>
      </c>
      <c r="J7" s="7"/>
    </row>
    <row r="8" spans="1:10" ht="15.9" customHeight="1" x14ac:dyDescent="0.2">
      <c r="A8" s="60"/>
      <c r="B8" s="61"/>
      <c r="C8" s="61"/>
      <c r="D8" s="61"/>
      <c r="E8" s="74" t="s">
        <v>14</v>
      </c>
      <c r="F8" s="75"/>
      <c r="G8" s="76"/>
      <c r="H8" s="13">
        <f>SUM(H7:H7)</f>
        <v>1545</v>
      </c>
      <c r="I8" s="13">
        <f>SUM(I7:I7)</f>
        <v>1443.54</v>
      </c>
      <c r="J8" s="13">
        <f>SUM(J7:J7)</f>
        <v>0</v>
      </c>
    </row>
    <row r="9" spans="1:10" ht="15" customHeight="1" x14ac:dyDescent="0.2">
      <c r="A9" s="60"/>
      <c r="B9" s="59" t="s">
        <v>72</v>
      </c>
      <c r="C9" s="79" t="s">
        <v>394</v>
      </c>
      <c r="D9" s="59" t="s">
        <v>4</v>
      </c>
      <c r="E9" s="62" t="s">
        <v>390</v>
      </c>
      <c r="F9" s="1" t="s">
        <v>23</v>
      </c>
      <c r="G9" s="37" t="s">
        <v>24</v>
      </c>
      <c r="H9" s="2">
        <v>1007830</v>
      </c>
      <c r="I9" s="8">
        <v>811152.2</v>
      </c>
      <c r="J9" s="7"/>
    </row>
    <row r="10" spans="1:10" ht="15" customHeight="1" x14ac:dyDescent="0.2">
      <c r="A10" s="60"/>
      <c r="B10" s="60"/>
      <c r="C10" s="80"/>
      <c r="D10" s="60"/>
      <c r="E10" s="62"/>
      <c r="F10" s="1" t="s">
        <v>25</v>
      </c>
      <c r="G10" s="38" t="s">
        <v>26</v>
      </c>
      <c r="H10" s="2">
        <v>50000</v>
      </c>
      <c r="I10" s="8">
        <v>23917</v>
      </c>
      <c r="J10" s="7"/>
    </row>
    <row r="11" spans="1:10" ht="15" customHeight="1" x14ac:dyDescent="0.2">
      <c r="A11" s="60"/>
      <c r="B11" s="60"/>
      <c r="C11" s="80"/>
      <c r="D11" s="60"/>
      <c r="E11" s="62"/>
      <c r="F11" s="1" t="s">
        <v>27</v>
      </c>
      <c r="G11" s="38" t="s">
        <v>28</v>
      </c>
      <c r="H11" s="2">
        <v>45000</v>
      </c>
      <c r="I11" s="8">
        <v>14683.21</v>
      </c>
      <c r="J11" s="7"/>
    </row>
    <row r="12" spans="1:10" ht="15" customHeight="1" x14ac:dyDescent="0.2">
      <c r="A12" s="60"/>
      <c r="B12" s="60"/>
      <c r="C12" s="80"/>
      <c r="D12" s="60"/>
      <c r="E12" s="62"/>
      <c r="F12" s="1" t="s">
        <v>29</v>
      </c>
      <c r="G12" s="38" t="s">
        <v>30</v>
      </c>
      <c r="H12" s="2">
        <v>558635</v>
      </c>
      <c r="I12" s="8">
        <v>87729.96</v>
      </c>
      <c r="J12" s="7"/>
    </row>
    <row r="13" spans="1:10" ht="15" customHeight="1" x14ac:dyDescent="0.2">
      <c r="A13" s="60"/>
      <c r="B13" s="60"/>
      <c r="C13" s="80"/>
      <c r="D13" s="60"/>
      <c r="E13" s="62"/>
      <c r="F13" s="1" t="s">
        <v>31</v>
      </c>
      <c r="G13" s="38" t="s">
        <v>32</v>
      </c>
      <c r="H13" s="2">
        <v>10000</v>
      </c>
      <c r="I13" s="8">
        <v>5940</v>
      </c>
      <c r="J13" s="7"/>
    </row>
    <row r="14" spans="1:10" ht="15" customHeight="1" x14ac:dyDescent="0.2">
      <c r="A14" s="60"/>
      <c r="B14" s="60"/>
      <c r="C14" s="80"/>
      <c r="D14" s="60"/>
      <c r="E14" s="62"/>
      <c r="F14" s="1" t="s">
        <v>33</v>
      </c>
      <c r="G14" s="38" t="s">
        <v>34</v>
      </c>
      <c r="H14" s="2">
        <v>47500</v>
      </c>
      <c r="I14" s="8">
        <v>5000</v>
      </c>
      <c r="J14" s="7"/>
    </row>
    <row r="15" spans="1:10" ht="15" customHeight="1" x14ac:dyDescent="0.2">
      <c r="A15" s="60"/>
      <c r="B15" s="60"/>
      <c r="C15" s="80"/>
      <c r="D15" s="60"/>
      <c r="E15" s="62"/>
      <c r="F15" s="1" t="s">
        <v>35</v>
      </c>
      <c r="G15" s="38" t="s">
        <v>36</v>
      </c>
      <c r="H15" s="2">
        <v>500000</v>
      </c>
      <c r="I15" s="8">
        <v>161975.22</v>
      </c>
      <c r="J15" s="7"/>
    </row>
    <row r="16" spans="1:10" ht="15" customHeight="1" x14ac:dyDescent="0.2">
      <c r="A16" s="60"/>
      <c r="B16" s="60"/>
      <c r="C16" s="80"/>
      <c r="D16" s="60"/>
      <c r="E16" s="62"/>
      <c r="F16" s="1" t="s">
        <v>37</v>
      </c>
      <c r="G16" s="38" t="s">
        <v>38</v>
      </c>
      <c r="H16" s="2">
        <v>458862</v>
      </c>
      <c r="I16" s="8">
        <v>222150.99</v>
      </c>
      <c r="J16" s="7"/>
    </row>
    <row r="17" spans="1:10" ht="15" customHeight="1" x14ac:dyDescent="0.2">
      <c r="A17" s="60"/>
      <c r="B17" s="60"/>
      <c r="C17" s="80"/>
      <c r="D17" s="60"/>
      <c r="E17" s="62"/>
      <c r="F17" s="1" t="s">
        <v>39</v>
      </c>
      <c r="G17" s="38" t="s">
        <v>40</v>
      </c>
      <c r="H17" s="2">
        <v>50000</v>
      </c>
      <c r="I17" s="8">
        <v>41909.5</v>
      </c>
      <c r="J17" s="7"/>
    </row>
    <row r="18" spans="1:10" ht="15" customHeight="1" x14ac:dyDescent="0.2">
      <c r="A18" s="60"/>
      <c r="B18" s="60"/>
      <c r="C18" s="80"/>
      <c r="D18" s="60"/>
      <c r="E18" s="62"/>
      <c r="F18" s="1" t="s">
        <v>41</v>
      </c>
      <c r="G18" s="38" t="s">
        <v>42</v>
      </c>
      <c r="H18" s="2">
        <v>151440</v>
      </c>
      <c r="I18" s="8">
        <v>78316.13</v>
      </c>
      <c r="J18" s="7"/>
    </row>
    <row r="19" spans="1:10" ht="15" customHeight="1" x14ac:dyDescent="0.2">
      <c r="A19" s="60"/>
      <c r="B19" s="60"/>
      <c r="C19" s="80"/>
      <c r="D19" s="60"/>
      <c r="E19" s="62"/>
      <c r="F19" s="1" t="s">
        <v>43</v>
      </c>
      <c r="G19" s="38" t="s">
        <v>44</v>
      </c>
      <c r="H19" s="2">
        <v>240977</v>
      </c>
      <c r="I19" s="8">
        <v>186189.08</v>
      </c>
      <c r="J19" s="7"/>
    </row>
    <row r="20" spans="1:10" ht="15" customHeight="1" x14ac:dyDescent="0.2">
      <c r="A20" s="60"/>
      <c r="B20" s="60"/>
      <c r="C20" s="80"/>
      <c r="D20" s="60"/>
      <c r="E20" s="62"/>
      <c r="F20" s="1" t="s">
        <v>45</v>
      </c>
      <c r="G20" s="38" t="s">
        <v>46</v>
      </c>
      <c r="H20" s="2">
        <v>160000</v>
      </c>
      <c r="I20" s="8">
        <v>13349</v>
      </c>
      <c r="J20" s="7"/>
    </row>
    <row r="21" spans="1:10" ht="15" customHeight="1" x14ac:dyDescent="0.2">
      <c r="A21" s="60"/>
      <c r="B21" s="60"/>
      <c r="C21" s="80"/>
      <c r="D21" s="60"/>
      <c r="E21" s="62"/>
      <c r="F21" s="1" t="s">
        <v>47</v>
      </c>
      <c r="G21" s="38" t="s">
        <v>48</v>
      </c>
      <c r="H21" s="2">
        <v>200000</v>
      </c>
      <c r="I21" s="8">
        <v>70000</v>
      </c>
      <c r="J21" s="7"/>
    </row>
    <row r="22" spans="1:10" ht="15" customHeight="1" x14ac:dyDescent="0.2">
      <c r="A22" s="60"/>
      <c r="B22" s="60"/>
      <c r="C22" s="80"/>
      <c r="D22" s="60"/>
      <c r="E22" s="62"/>
      <c r="F22" s="1" t="s">
        <v>49</v>
      </c>
      <c r="G22" s="38" t="s">
        <v>50</v>
      </c>
      <c r="H22" s="2">
        <v>2500000</v>
      </c>
      <c r="I22" s="8">
        <v>2317163.37</v>
      </c>
      <c r="J22" s="7">
        <v>2000000</v>
      </c>
    </row>
    <row r="23" spans="1:10" ht="15" customHeight="1" x14ac:dyDescent="0.2">
      <c r="A23" s="60"/>
      <c r="B23" s="60"/>
      <c r="C23" s="80"/>
      <c r="D23" s="60"/>
      <c r="E23" s="62"/>
      <c r="F23" s="1" t="s">
        <v>51</v>
      </c>
      <c r="G23" s="38" t="s">
        <v>52</v>
      </c>
      <c r="H23" s="2">
        <v>900000</v>
      </c>
      <c r="I23" s="8">
        <v>335215.52</v>
      </c>
      <c r="J23" s="7"/>
    </row>
    <row r="24" spans="1:10" ht="15" customHeight="1" x14ac:dyDescent="0.2">
      <c r="A24" s="60"/>
      <c r="B24" s="60"/>
      <c r="C24" s="80"/>
      <c r="D24" s="60"/>
      <c r="E24" s="62"/>
      <c r="F24" s="1" t="s">
        <v>53</v>
      </c>
      <c r="G24" s="38" t="s">
        <v>54</v>
      </c>
      <c r="H24" s="2">
        <v>5112085</v>
      </c>
      <c r="I24" s="8">
        <v>3840947.4</v>
      </c>
      <c r="J24" s="7"/>
    </row>
    <row r="25" spans="1:10" ht="15" customHeight="1" x14ac:dyDescent="0.2">
      <c r="A25" s="60"/>
      <c r="B25" s="60"/>
      <c r="C25" s="80"/>
      <c r="D25" s="60"/>
      <c r="E25" s="62"/>
      <c r="F25" s="1" t="s">
        <v>55</v>
      </c>
      <c r="G25" s="38" t="s">
        <v>56</v>
      </c>
      <c r="H25" s="2">
        <v>412500</v>
      </c>
      <c r="I25" s="8">
        <v>412500</v>
      </c>
      <c r="J25" s="7"/>
    </row>
    <row r="26" spans="1:10" ht="15" customHeight="1" x14ac:dyDescent="0.2">
      <c r="A26" s="60"/>
      <c r="B26" s="60"/>
      <c r="C26" s="80"/>
      <c r="D26" s="60"/>
      <c r="E26" s="62"/>
      <c r="F26" s="1" t="s">
        <v>57</v>
      </c>
      <c r="G26" s="38" t="s">
        <v>58</v>
      </c>
      <c r="H26" s="2">
        <v>200000</v>
      </c>
      <c r="I26" s="8">
        <v>26285.38</v>
      </c>
      <c r="J26" s="7"/>
    </row>
    <row r="27" spans="1:10" ht="15" customHeight="1" x14ac:dyDescent="0.2">
      <c r="A27" s="60"/>
      <c r="B27" s="60"/>
      <c r="C27" s="80"/>
      <c r="D27" s="60"/>
      <c r="E27" s="62"/>
      <c r="F27" s="1" t="s">
        <v>59</v>
      </c>
      <c r="G27" s="38" t="s">
        <v>60</v>
      </c>
      <c r="H27" s="2">
        <v>21000</v>
      </c>
      <c r="I27" s="8">
        <v>12146.36</v>
      </c>
      <c r="J27" s="7"/>
    </row>
    <row r="28" spans="1:10" ht="15" customHeight="1" x14ac:dyDescent="0.2">
      <c r="A28" s="60"/>
      <c r="B28" s="60"/>
      <c r="C28" s="80"/>
      <c r="D28" s="60"/>
      <c r="E28" s="62"/>
      <c r="F28" s="1" t="s">
        <v>61</v>
      </c>
      <c r="G28" s="38" t="s">
        <v>62</v>
      </c>
      <c r="H28" s="2">
        <v>12700000</v>
      </c>
      <c r="I28" s="8">
        <v>10200000</v>
      </c>
      <c r="J28" s="7"/>
    </row>
    <row r="29" spans="1:10" ht="15" customHeight="1" x14ac:dyDescent="0.2">
      <c r="A29" s="60"/>
      <c r="B29" s="60"/>
      <c r="C29" s="80"/>
      <c r="D29" s="60"/>
      <c r="E29" s="62"/>
      <c r="F29" s="1" t="s">
        <v>63</v>
      </c>
      <c r="G29" s="38" t="s">
        <v>64</v>
      </c>
      <c r="H29" s="2">
        <v>672362</v>
      </c>
      <c r="I29" s="8">
        <v>451266.41</v>
      </c>
      <c r="J29" s="7"/>
    </row>
    <row r="30" spans="1:10" ht="15" customHeight="1" x14ac:dyDescent="0.2">
      <c r="A30" s="60"/>
      <c r="B30" s="60"/>
      <c r="C30" s="80"/>
      <c r="D30" s="60"/>
      <c r="E30" s="62"/>
      <c r="F30" s="1" t="s">
        <v>65</v>
      </c>
      <c r="G30" s="38" t="s">
        <v>66</v>
      </c>
      <c r="H30" s="2">
        <v>3900839</v>
      </c>
      <c r="I30" s="8">
        <v>1806420.46</v>
      </c>
      <c r="J30" s="7"/>
    </row>
    <row r="31" spans="1:10" ht="15" customHeight="1" x14ac:dyDescent="0.2">
      <c r="A31" s="60"/>
      <c r="B31" s="60"/>
      <c r="C31" s="80"/>
      <c r="D31" s="60"/>
      <c r="E31" s="62"/>
      <c r="F31" s="1" t="s">
        <v>67</v>
      </c>
      <c r="G31" s="38" t="s">
        <v>68</v>
      </c>
      <c r="H31" s="2">
        <v>53111</v>
      </c>
      <c r="I31" s="8">
        <v>46571.12</v>
      </c>
      <c r="J31" s="7"/>
    </row>
    <row r="32" spans="1:10" ht="15" customHeight="1" x14ac:dyDescent="0.2">
      <c r="A32" s="60"/>
      <c r="B32" s="60"/>
      <c r="C32" s="80"/>
      <c r="D32" s="60"/>
      <c r="E32" s="62"/>
      <c r="F32" s="1" t="s">
        <v>69</v>
      </c>
      <c r="G32" s="39" t="s">
        <v>70</v>
      </c>
      <c r="H32" s="2">
        <v>30587</v>
      </c>
      <c r="I32" s="8">
        <v>5000</v>
      </c>
      <c r="J32" s="7"/>
    </row>
    <row r="33" spans="1:10" ht="15.9" customHeight="1" x14ac:dyDescent="0.2">
      <c r="A33" s="60"/>
      <c r="B33" s="61"/>
      <c r="C33" s="81"/>
      <c r="D33" s="61"/>
      <c r="E33" s="74" t="s">
        <v>14</v>
      </c>
      <c r="F33" s="75"/>
      <c r="G33" s="76"/>
      <c r="H33" s="13">
        <f>SUM(H9:H32)</f>
        <v>29982728</v>
      </c>
      <c r="I33" s="13">
        <f>SUM(I9:I32)</f>
        <v>21175828.310000002</v>
      </c>
      <c r="J33" s="13">
        <f>SUM(J9:J32)</f>
        <v>2000000</v>
      </c>
    </row>
    <row r="34" spans="1:10" ht="15.9" customHeight="1" x14ac:dyDescent="0.2">
      <c r="A34" s="61"/>
      <c r="B34" s="57" t="s">
        <v>388</v>
      </c>
      <c r="C34" s="57"/>
      <c r="D34" s="57"/>
      <c r="E34" s="57"/>
      <c r="F34" s="57"/>
      <c r="G34" s="58"/>
      <c r="H34" s="11">
        <f>+H33+H8</f>
        <v>29984273</v>
      </c>
      <c r="I34" s="11">
        <f>+I33+I8</f>
        <v>21177271.850000001</v>
      </c>
      <c r="J34" s="11">
        <f>+J33+J8</f>
        <v>2000000</v>
      </c>
    </row>
    <row r="35" spans="1:10" x14ac:dyDescent="0.2">
      <c r="A35" s="62" t="s">
        <v>367</v>
      </c>
      <c r="B35" s="62" t="s">
        <v>17</v>
      </c>
      <c r="C35" s="62" t="s">
        <v>71</v>
      </c>
      <c r="D35" s="62" t="s">
        <v>72</v>
      </c>
      <c r="E35" s="62" t="s">
        <v>391</v>
      </c>
      <c r="F35" s="49" t="s">
        <v>73</v>
      </c>
      <c r="G35" s="37" t="s">
        <v>74</v>
      </c>
      <c r="H35" s="14">
        <v>200000</v>
      </c>
      <c r="I35" s="15">
        <v>13323.11</v>
      </c>
      <c r="J35" s="16"/>
    </row>
    <row r="36" spans="1:10" ht="15" customHeight="1" x14ac:dyDescent="0.2">
      <c r="A36" s="62"/>
      <c r="B36" s="62"/>
      <c r="C36" s="62"/>
      <c r="D36" s="62"/>
      <c r="E36" s="62"/>
      <c r="F36" s="43" t="s">
        <v>75</v>
      </c>
      <c r="G36" s="38" t="s">
        <v>76</v>
      </c>
      <c r="H36" s="17">
        <v>52416232</v>
      </c>
      <c r="I36" s="8">
        <v>35803790.299999997</v>
      </c>
      <c r="J36" s="7">
        <v>21000000</v>
      </c>
    </row>
    <row r="37" spans="1:10" ht="15" customHeight="1" x14ac:dyDescent="0.2">
      <c r="A37" s="62"/>
      <c r="B37" s="62"/>
      <c r="C37" s="62"/>
      <c r="D37" s="62"/>
      <c r="E37" s="62"/>
      <c r="F37" s="43" t="s">
        <v>77</v>
      </c>
      <c r="G37" s="38" t="s">
        <v>78</v>
      </c>
      <c r="H37" s="17">
        <v>128250</v>
      </c>
      <c r="I37" s="8">
        <v>58232.46</v>
      </c>
      <c r="J37" s="7"/>
    </row>
    <row r="38" spans="1:10" ht="15" customHeight="1" x14ac:dyDescent="0.2">
      <c r="A38" s="62"/>
      <c r="B38" s="62"/>
      <c r="C38" s="62"/>
      <c r="D38" s="62"/>
      <c r="E38" s="62"/>
      <c r="F38" s="43" t="s">
        <v>79</v>
      </c>
      <c r="G38" s="38" t="s">
        <v>80</v>
      </c>
      <c r="H38" s="17">
        <v>15193</v>
      </c>
      <c r="I38" s="8">
        <v>920.48</v>
      </c>
      <c r="J38" s="7"/>
    </row>
    <row r="39" spans="1:10" ht="15" customHeight="1" x14ac:dyDescent="0.2">
      <c r="A39" s="62"/>
      <c r="B39" s="62"/>
      <c r="C39" s="62"/>
      <c r="D39" s="62"/>
      <c r="E39" s="62"/>
      <c r="F39" s="43" t="s">
        <v>81</v>
      </c>
      <c r="G39" s="38" t="s">
        <v>82</v>
      </c>
      <c r="H39" s="17">
        <v>891406</v>
      </c>
      <c r="I39" s="8">
        <v>70118.679999999993</v>
      </c>
      <c r="J39" s="7"/>
    </row>
    <row r="40" spans="1:10" ht="15" customHeight="1" x14ac:dyDescent="0.2">
      <c r="A40" s="62"/>
      <c r="B40" s="62"/>
      <c r="C40" s="62"/>
      <c r="D40" s="62"/>
      <c r="E40" s="62"/>
      <c r="F40" s="43" t="s">
        <v>83</v>
      </c>
      <c r="G40" s="38" t="s">
        <v>84</v>
      </c>
      <c r="H40" s="17">
        <v>4400000</v>
      </c>
      <c r="I40" s="8">
        <v>3200014.19</v>
      </c>
      <c r="J40" s="7"/>
    </row>
    <row r="41" spans="1:10" ht="15" customHeight="1" x14ac:dyDescent="0.2">
      <c r="A41" s="62"/>
      <c r="B41" s="62"/>
      <c r="C41" s="62"/>
      <c r="D41" s="62"/>
      <c r="E41" s="62"/>
      <c r="F41" s="43" t="s">
        <v>85</v>
      </c>
      <c r="G41" s="39" t="s">
        <v>86</v>
      </c>
      <c r="H41" s="17">
        <v>450000</v>
      </c>
      <c r="I41" s="8">
        <v>368696.43</v>
      </c>
      <c r="J41" s="7"/>
    </row>
    <row r="42" spans="1:10" ht="15.9" customHeight="1" x14ac:dyDescent="0.2">
      <c r="A42" s="62"/>
      <c r="B42" s="77" t="s">
        <v>387</v>
      </c>
      <c r="C42" s="77"/>
      <c r="D42" s="77"/>
      <c r="E42" s="77"/>
      <c r="F42" s="78"/>
      <c r="G42" s="78"/>
      <c r="H42" s="18">
        <f>SUM(H35:H41)</f>
        <v>58501081</v>
      </c>
      <c r="I42" s="18">
        <f t="shared" ref="I42:J42" si="1">SUM(I35:I41)</f>
        <v>39515095.649999991</v>
      </c>
      <c r="J42" s="18">
        <f t="shared" si="1"/>
        <v>21000000</v>
      </c>
    </row>
    <row r="43" spans="1:10" ht="15" customHeight="1" x14ac:dyDescent="0.2">
      <c r="A43" s="62" t="s">
        <v>374</v>
      </c>
      <c r="B43" s="62" t="s">
        <v>94</v>
      </c>
      <c r="C43" s="62" t="s">
        <v>96</v>
      </c>
      <c r="D43" s="62" t="s">
        <v>92</v>
      </c>
      <c r="E43" s="62" t="s">
        <v>96</v>
      </c>
      <c r="F43" s="41" t="s">
        <v>97</v>
      </c>
      <c r="G43" s="46" t="s">
        <v>98</v>
      </c>
      <c r="H43" s="19">
        <v>6083350</v>
      </c>
      <c r="I43" s="20">
        <v>4931187.54</v>
      </c>
      <c r="J43" s="21"/>
    </row>
    <row r="44" spans="1:10" ht="15" customHeight="1" x14ac:dyDescent="0.2">
      <c r="A44" s="62"/>
      <c r="B44" s="62"/>
      <c r="C44" s="62"/>
      <c r="D44" s="62"/>
      <c r="E44" s="62"/>
      <c r="F44" s="42" t="s">
        <v>99</v>
      </c>
      <c r="G44" s="47" t="s">
        <v>100</v>
      </c>
      <c r="H44" s="22">
        <v>441779</v>
      </c>
      <c r="I44" s="23">
        <v>48378</v>
      </c>
      <c r="J44" s="24"/>
    </row>
    <row r="45" spans="1:10" ht="15" customHeight="1" x14ac:dyDescent="0.2">
      <c r="A45" s="62"/>
      <c r="B45" s="62"/>
      <c r="C45" s="62"/>
      <c r="D45" s="62"/>
      <c r="E45" s="62"/>
      <c r="F45" s="52" t="s">
        <v>101</v>
      </c>
      <c r="G45" s="48" t="s">
        <v>102</v>
      </c>
      <c r="H45" s="25">
        <v>164420</v>
      </c>
      <c r="I45" s="26">
        <v>147976.56</v>
      </c>
      <c r="J45" s="27"/>
    </row>
    <row r="46" spans="1:10" ht="15.9" customHeight="1" x14ac:dyDescent="0.2">
      <c r="A46" s="62"/>
      <c r="B46" s="77" t="s">
        <v>386</v>
      </c>
      <c r="C46" s="77"/>
      <c r="D46" s="77"/>
      <c r="E46" s="77"/>
      <c r="F46" s="77"/>
      <c r="G46" s="77"/>
      <c r="H46" s="13">
        <f>SUM(H43:H45)</f>
        <v>6689549</v>
      </c>
      <c r="I46" s="13">
        <f>SUM(I43:I45)</f>
        <v>5127542.0999999996</v>
      </c>
      <c r="J46" s="13">
        <f>SUM(J43:J45)</f>
        <v>0</v>
      </c>
    </row>
    <row r="47" spans="1:10" ht="15" customHeight="1" x14ac:dyDescent="0.2">
      <c r="A47" s="62" t="s">
        <v>368</v>
      </c>
      <c r="B47" s="63" t="s">
        <v>4</v>
      </c>
      <c r="C47" s="59" t="s">
        <v>5</v>
      </c>
      <c r="D47" s="59" t="s">
        <v>94</v>
      </c>
      <c r="E47" s="69" t="s">
        <v>95</v>
      </c>
      <c r="F47" s="42" t="s">
        <v>103</v>
      </c>
      <c r="G47" s="46" t="s">
        <v>104</v>
      </c>
      <c r="H47" s="28">
        <v>150000</v>
      </c>
      <c r="I47" s="28">
        <v>148166.38</v>
      </c>
      <c r="J47" s="24"/>
    </row>
    <row r="48" spans="1:10" ht="15" customHeight="1" x14ac:dyDescent="0.2">
      <c r="A48" s="62"/>
      <c r="B48" s="64"/>
      <c r="C48" s="60"/>
      <c r="D48" s="60"/>
      <c r="E48" s="69"/>
      <c r="F48" s="42" t="s">
        <v>105</v>
      </c>
      <c r="G48" s="47" t="s">
        <v>106</v>
      </c>
      <c r="H48" s="28">
        <v>206238</v>
      </c>
      <c r="I48" s="28">
        <v>206238</v>
      </c>
      <c r="J48" s="24"/>
    </row>
    <row r="49" spans="1:10" ht="15" customHeight="1" x14ac:dyDescent="0.2">
      <c r="A49" s="62"/>
      <c r="B49" s="64"/>
      <c r="C49" s="60"/>
      <c r="D49" s="60"/>
      <c r="E49" s="69"/>
      <c r="F49" s="42" t="s">
        <v>107</v>
      </c>
      <c r="G49" s="48" t="s">
        <v>108</v>
      </c>
      <c r="H49" s="28">
        <v>337295</v>
      </c>
      <c r="I49" s="28">
        <v>337281.44</v>
      </c>
      <c r="J49" s="24"/>
    </row>
    <row r="50" spans="1:10" ht="15.9" customHeight="1" x14ac:dyDescent="0.2">
      <c r="A50" s="62"/>
      <c r="B50" s="65"/>
      <c r="C50" s="61"/>
      <c r="D50" s="61"/>
      <c r="E50" s="74" t="s">
        <v>14</v>
      </c>
      <c r="F50" s="75"/>
      <c r="G50" s="76"/>
      <c r="H50" s="13">
        <f>SUM(H47:H49)</f>
        <v>693533</v>
      </c>
      <c r="I50" s="13">
        <f>SUM(I47:I49)</f>
        <v>691685.82000000007</v>
      </c>
      <c r="J50" s="13">
        <f>SUM(J47:J49)</f>
        <v>0</v>
      </c>
    </row>
    <row r="51" spans="1:10" ht="15" customHeight="1" x14ac:dyDescent="0.2">
      <c r="A51" s="62"/>
      <c r="B51" s="59" t="s">
        <v>92</v>
      </c>
      <c r="C51" s="63" t="s">
        <v>93</v>
      </c>
      <c r="D51" s="63" t="s">
        <v>94</v>
      </c>
      <c r="E51" s="62" t="s">
        <v>95</v>
      </c>
      <c r="F51" s="1" t="s">
        <v>109</v>
      </c>
      <c r="G51" s="37" t="s">
        <v>110</v>
      </c>
      <c r="H51" s="2">
        <v>6283790</v>
      </c>
      <c r="I51" s="8">
        <v>5457327</v>
      </c>
      <c r="J51" s="7"/>
    </row>
    <row r="52" spans="1:10" ht="15" customHeight="1" x14ac:dyDescent="0.2">
      <c r="A52" s="62"/>
      <c r="B52" s="60"/>
      <c r="C52" s="64"/>
      <c r="D52" s="64"/>
      <c r="E52" s="62"/>
      <c r="F52" s="1" t="s">
        <v>111</v>
      </c>
      <c r="G52" s="38" t="s">
        <v>112</v>
      </c>
      <c r="H52" s="2">
        <v>8499199</v>
      </c>
      <c r="I52" s="8">
        <v>7965933.9900000002</v>
      </c>
      <c r="J52" s="7"/>
    </row>
    <row r="53" spans="1:10" ht="15" customHeight="1" x14ac:dyDescent="0.2">
      <c r="A53" s="62"/>
      <c r="B53" s="60"/>
      <c r="C53" s="64"/>
      <c r="D53" s="64"/>
      <c r="E53" s="62"/>
      <c r="F53" s="1" t="s">
        <v>113</v>
      </c>
      <c r="G53" s="38" t="s">
        <v>114</v>
      </c>
      <c r="H53" s="2">
        <v>366688</v>
      </c>
      <c r="I53" s="8">
        <v>299732.62</v>
      </c>
      <c r="J53" s="7"/>
    </row>
    <row r="54" spans="1:10" ht="15" customHeight="1" x14ac:dyDescent="0.2">
      <c r="A54" s="62"/>
      <c r="B54" s="60"/>
      <c r="C54" s="64"/>
      <c r="D54" s="64"/>
      <c r="E54" s="62"/>
      <c r="F54" s="1" t="s">
        <v>115</v>
      </c>
      <c r="G54" s="38" t="s">
        <v>116</v>
      </c>
      <c r="H54" s="2">
        <v>3223276</v>
      </c>
      <c r="I54" s="8">
        <v>1265446.49</v>
      </c>
      <c r="J54" s="7"/>
    </row>
    <row r="55" spans="1:10" ht="15" customHeight="1" x14ac:dyDescent="0.2">
      <c r="A55" s="62"/>
      <c r="B55" s="60"/>
      <c r="C55" s="64"/>
      <c r="D55" s="64"/>
      <c r="E55" s="62"/>
      <c r="F55" s="1" t="s">
        <v>117</v>
      </c>
      <c r="G55" s="39" t="s">
        <v>118</v>
      </c>
      <c r="H55" s="2">
        <v>1405632</v>
      </c>
      <c r="I55" s="8">
        <v>139900</v>
      </c>
      <c r="J55" s="7"/>
    </row>
    <row r="56" spans="1:10" ht="15.9" customHeight="1" x14ac:dyDescent="0.2">
      <c r="A56" s="62"/>
      <c r="B56" s="61"/>
      <c r="C56" s="65"/>
      <c r="D56" s="65"/>
      <c r="E56" s="74" t="s">
        <v>14</v>
      </c>
      <c r="F56" s="75"/>
      <c r="G56" s="76"/>
      <c r="H56" s="13">
        <f>SUM(H51:H55)</f>
        <v>19778585</v>
      </c>
      <c r="I56" s="13">
        <f>SUM(I51:I55)</f>
        <v>15128340.1</v>
      </c>
      <c r="J56" s="13">
        <f>SUM(J51:J55)</f>
        <v>0</v>
      </c>
    </row>
    <row r="57" spans="1:10" ht="15.9" customHeight="1" x14ac:dyDescent="0.2">
      <c r="A57" s="62"/>
      <c r="B57" s="57" t="s">
        <v>385</v>
      </c>
      <c r="C57" s="57"/>
      <c r="D57" s="57"/>
      <c r="E57" s="57"/>
      <c r="F57" s="67"/>
      <c r="G57" s="70"/>
      <c r="H57" s="18">
        <f>+H50+H56</f>
        <v>20472118</v>
      </c>
      <c r="I57" s="18">
        <f>+I50+I56</f>
        <v>15820025.92</v>
      </c>
      <c r="J57" s="13">
        <f>+J50+J56</f>
        <v>0</v>
      </c>
    </row>
    <row r="58" spans="1:10" ht="15" customHeight="1" x14ac:dyDescent="0.2">
      <c r="A58" s="62" t="s">
        <v>369</v>
      </c>
      <c r="B58" s="68" t="s">
        <v>87</v>
      </c>
      <c r="C58" s="62" t="s">
        <v>119</v>
      </c>
      <c r="D58" s="62" t="s">
        <v>15</v>
      </c>
      <c r="E58" s="69" t="s">
        <v>120</v>
      </c>
      <c r="F58" s="41" t="s">
        <v>121</v>
      </c>
      <c r="G58" s="44" t="s">
        <v>122</v>
      </c>
      <c r="H58" s="29">
        <v>15521</v>
      </c>
      <c r="I58" s="29">
        <v>15520.47</v>
      </c>
      <c r="J58" s="16"/>
    </row>
    <row r="59" spans="1:10" ht="15" customHeight="1" x14ac:dyDescent="0.2">
      <c r="A59" s="62"/>
      <c r="B59" s="68"/>
      <c r="C59" s="62"/>
      <c r="D59" s="62"/>
      <c r="E59" s="69"/>
      <c r="F59" s="42" t="s">
        <v>123</v>
      </c>
      <c r="G59" s="45" t="s">
        <v>124</v>
      </c>
      <c r="H59" s="30">
        <v>738609</v>
      </c>
      <c r="I59" s="30">
        <v>228441.83</v>
      </c>
      <c r="J59" s="7"/>
    </row>
    <row r="60" spans="1:10" ht="15" customHeight="1" x14ac:dyDescent="0.2">
      <c r="A60" s="62"/>
      <c r="B60" s="68"/>
      <c r="C60" s="62"/>
      <c r="D60" s="62"/>
      <c r="E60" s="62"/>
      <c r="F60" s="43" t="s">
        <v>125</v>
      </c>
      <c r="G60" s="38" t="s">
        <v>126</v>
      </c>
      <c r="H60" s="7">
        <v>612955</v>
      </c>
      <c r="I60" s="3">
        <v>514547.33</v>
      </c>
      <c r="J60" s="7"/>
    </row>
    <row r="61" spans="1:10" ht="15" customHeight="1" x14ac:dyDescent="0.2">
      <c r="A61" s="62"/>
      <c r="B61" s="68"/>
      <c r="C61" s="62"/>
      <c r="D61" s="62"/>
      <c r="E61" s="62"/>
      <c r="F61" s="43" t="s">
        <v>127</v>
      </c>
      <c r="G61" s="38" t="s">
        <v>128</v>
      </c>
      <c r="H61" s="7">
        <v>207621</v>
      </c>
      <c r="I61" s="3">
        <v>45776.71</v>
      </c>
      <c r="J61" s="7"/>
    </row>
    <row r="62" spans="1:10" ht="15" customHeight="1" x14ac:dyDescent="0.2">
      <c r="A62" s="62"/>
      <c r="B62" s="68"/>
      <c r="C62" s="62"/>
      <c r="D62" s="62"/>
      <c r="E62" s="62"/>
      <c r="F62" s="43" t="s">
        <v>129</v>
      </c>
      <c r="G62" s="38" t="s">
        <v>130</v>
      </c>
      <c r="H62" s="7">
        <v>2883752</v>
      </c>
      <c r="I62" s="3">
        <v>1830100.64</v>
      </c>
      <c r="J62" s="7">
        <v>1500000</v>
      </c>
    </row>
    <row r="63" spans="1:10" ht="15" customHeight="1" x14ac:dyDescent="0.2">
      <c r="A63" s="62"/>
      <c r="B63" s="68"/>
      <c r="C63" s="62"/>
      <c r="D63" s="62"/>
      <c r="E63" s="62"/>
      <c r="F63" s="43" t="s">
        <v>131</v>
      </c>
      <c r="G63" s="38" t="s">
        <v>132</v>
      </c>
      <c r="H63" s="7">
        <v>55827</v>
      </c>
      <c r="I63" s="3">
        <v>54265.85</v>
      </c>
      <c r="J63" s="7"/>
    </row>
    <row r="64" spans="1:10" ht="15" customHeight="1" x14ac:dyDescent="0.2">
      <c r="A64" s="62"/>
      <c r="B64" s="68"/>
      <c r="C64" s="62"/>
      <c r="D64" s="62"/>
      <c r="E64" s="62"/>
      <c r="F64" s="43" t="s">
        <v>133</v>
      </c>
      <c r="G64" s="38" t="s">
        <v>134</v>
      </c>
      <c r="H64" s="7">
        <v>3437323</v>
      </c>
      <c r="I64" s="3">
        <v>2928601.01</v>
      </c>
      <c r="J64" s="7">
        <v>2500000</v>
      </c>
    </row>
    <row r="65" spans="1:10" ht="15" customHeight="1" x14ac:dyDescent="0.2">
      <c r="A65" s="62"/>
      <c r="B65" s="68"/>
      <c r="C65" s="62"/>
      <c r="D65" s="62"/>
      <c r="E65" s="62"/>
      <c r="F65" s="43" t="s">
        <v>135</v>
      </c>
      <c r="G65" s="38" t="s">
        <v>136</v>
      </c>
      <c r="H65" s="7">
        <v>6609500</v>
      </c>
      <c r="I65" s="3">
        <v>500000</v>
      </c>
      <c r="J65" s="7"/>
    </row>
    <row r="66" spans="1:10" ht="15" customHeight="1" x14ac:dyDescent="0.2">
      <c r="A66" s="62"/>
      <c r="B66" s="68"/>
      <c r="C66" s="62"/>
      <c r="D66" s="62"/>
      <c r="E66" s="62"/>
      <c r="F66" s="43" t="s">
        <v>137</v>
      </c>
      <c r="G66" s="38" t="s">
        <v>138</v>
      </c>
      <c r="H66" s="7">
        <v>251044</v>
      </c>
      <c r="I66" s="3">
        <v>69420.2</v>
      </c>
      <c r="J66" s="7"/>
    </row>
    <row r="67" spans="1:10" ht="15" customHeight="1" x14ac:dyDescent="0.2">
      <c r="A67" s="62"/>
      <c r="B67" s="68"/>
      <c r="C67" s="62"/>
      <c r="D67" s="62"/>
      <c r="E67" s="62"/>
      <c r="F67" s="43" t="s">
        <v>139</v>
      </c>
      <c r="G67" s="39" t="s">
        <v>140</v>
      </c>
      <c r="H67" s="7">
        <v>188800</v>
      </c>
      <c r="I67" s="3">
        <v>83520</v>
      </c>
      <c r="J67" s="7"/>
    </row>
    <row r="68" spans="1:10" ht="15.9" customHeight="1" x14ac:dyDescent="0.2">
      <c r="A68" s="62"/>
      <c r="B68" s="57" t="s">
        <v>384</v>
      </c>
      <c r="C68" s="57"/>
      <c r="D68" s="57"/>
      <c r="E68" s="57"/>
      <c r="F68" s="57"/>
      <c r="G68" s="58"/>
      <c r="H68" s="13">
        <f>SUM(H58:H67)</f>
        <v>15000952</v>
      </c>
      <c r="I68" s="13">
        <f>SUM(I58:I67)</f>
        <v>6270194.04</v>
      </c>
      <c r="J68" s="13">
        <f>SUM(J58:J67)</f>
        <v>4000000</v>
      </c>
    </row>
    <row r="69" spans="1:10" ht="15" customHeight="1" x14ac:dyDescent="0.2">
      <c r="A69" s="62" t="s">
        <v>370</v>
      </c>
      <c r="B69" s="62" t="s">
        <v>20</v>
      </c>
      <c r="C69" s="62" t="s">
        <v>141</v>
      </c>
      <c r="D69" s="62" t="s">
        <v>142</v>
      </c>
      <c r="E69" s="62" t="s">
        <v>143</v>
      </c>
      <c r="F69" s="1" t="s">
        <v>144</v>
      </c>
      <c r="G69" s="37" t="s">
        <v>145</v>
      </c>
      <c r="H69" s="2">
        <v>17030</v>
      </c>
      <c r="I69" s="15">
        <v>2130.66</v>
      </c>
      <c r="J69" s="16"/>
    </row>
    <row r="70" spans="1:10" ht="15" customHeight="1" x14ac:dyDescent="0.2">
      <c r="A70" s="62"/>
      <c r="B70" s="62"/>
      <c r="C70" s="62"/>
      <c r="D70" s="62"/>
      <c r="E70" s="62"/>
      <c r="F70" s="1" t="s">
        <v>146</v>
      </c>
      <c r="G70" s="38" t="s">
        <v>147</v>
      </c>
      <c r="H70" s="2">
        <v>1192029</v>
      </c>
      <c r="I70" s="8">
        <v>225330.09</v>
      </c>
      <c r="J70" s="7"/>
    </row>
    <row r="71" spans="1:10" ht="15" customHeight="1" x14ac:dyDescent="0.2">
      <c r="A71" s="62"/>
      <c r="B71" s="62"/>
      <c r="C71" s="62"/>
      <c r="D71" s="62"/>
      <c r="E71" s="62"/>
      <c r="F71" s="1" t="s">
        <v>148</v>
      </c>
      <c r="G71" s="38" t="s">
        <v>149</v>
      </c>
      <c r="H71" s="2">
        <v>160221</v>
      </c>
      <c r="I71" s="8">
        <v>55953.760000000002</v>
      </c>
      <c r="J71" s="7"/>
    </row>
    <row r="72" spans="1:10" ht="15" customHeight="1" x14ac:dyDescent="0.2">
      <c r="A72" s="62"/>
      <c r="B72" s="62"/>
      <c r="C72" s="62"/>
      <c r="D72" s="62"/>
      <c r="E72" s="62"/>
      <c r="F72" s="1" t="s">
        <v>150</v>
      </c>
      <c r="G72" s="38" t="s">
        <v>151</v>
      </c>
      <c r="H72" s="2">
        <v>40620</v>
      </c>
      <c r="I72" s="8">
        <v>119</v>
      </c>
      <c r="J72" s="7"/>
    </row>
    <row r="73" spans="1:10" ht="15" customHeight="1" x14ac:dyDescent="0.2">
      <c r="A73" s="62"/>
      <c r="B73" s="62"/>
      <c r="C73" s="62"/>
      <c r="D73" s="62"/>
      <c r="E73" s="62"/>
      <c r="F73" s="1" t="s">
        <v>152</v>
      </c>
      <c r="G73" s="38" t="s">
        <v>153</v>
      </c>
      <c r="H73" s="2">
        <v>205000</v>
      </c>
      <c r="I73" s="8">
        <v>123640.21</v>
      </c>
      <c r="J73" s="7"/>
    </row>
    <row r="74" spans="1:10" ht="15" customHeight="1" x14ac:dyDescent="0.2">
      <c r="A74" s="62"/>
      <c r="B74" s="62"/>
      <c r="C74" s="62"/>
      <c r="D74" s="62"/>
      <c r="E74" s="62"/>
      <c r="F74" s="1" t="s">
        <v>154</v>
      </c>
      <c r="G74" s="38" t="s">
        <v>155</v>
      </c>
      <c r="H74" s="2">
        <v>472530</v>
      </c>
      <c r="I74" s="8">
        <v>161826.85</v>
      </c>
      <c r="J74" s="7"/>
    </row>
    <row r="75" spans="1:10" ht="15" customHeight="1" x14ac:dyDescent="0.2">
      <c r="A75" s="62"/>
      <c r="B75" s="62"/>
      <c r="C75" s="62"/>
      <c r="D75" s="62"/>
      <c r="E75" s="62"/>
      <c r="F75" s="1" t="s">
        <v>156</v>
      </c>
      <c r="G75" s="38" t="s">
        <v>157</v>
      </c>
      <c r="H75" s="2">
        <v>860399</v>
      </c>
      <c r="I75" s="8">
        <v>315048.74</v>
      </c>
      <c r="J75" s="7"/>
    </row>
    <row r="76" spans="1:10" ht="15" customHeight="1" x14ac:dyDescent="0.2">
      <c r="A76" s="62"/>
      <c r="B76" s="62"/>
      <c r="C76" s="62"/>
      <c r="D76" s="62"/>
      <c r="E76" s="62"/>
      <c r="F76" s="1" t="s">
        <v>158</v>
      </c>
      <c r="G76" s="38" t="s">
        <v>159</v>
      </c>
      <c r="H76" s="2">
        <v>2835</v>
      </c>
      <c r="I76" s="8">
        <v>2813.98</v>
      </c>
      <c r="J76" s="7"/>
    </row>
    <row r="77" spans="1:10" ht="15" customHeight="1" x14ac:dyDescent="0.2">
      <c r="A77" s="62"/>
      <c r="B77" s="62"/>
      <c r="C77" s="62"/>
      <c r="D77" s="62"/>
      <c r="E77" s="62"/>
      <c r="F77" s="1" t="s">
        <v>160</v>
      </c>
      <c r="G77" s="38" t="s">
        <v>161</v>
      </c>
      <c r="H77" s="2">
        <v>80000</v>
      </c>
      <c r="I77" s="8">
        <v>155.16999999999999</v>
      </c>
      <c r="J77" s="7"/>
    </row>
    <row r="78" spans="1:10" ht="15" customHeight="1" x14ac:dyDescent="0.2">
      <c r="A78" s="62"/>
      <c r="B78" s="62"/>
      <c r="C78" s="62"/>
      <c r="D78" s="62"/>
      <c r="E78" s="62"/>
      <c r="F78" s="1" t="s">
        <v>162</v>
      </c>
      <c r="G78" s="38" t="s">
        <v>163</v>
      </c>
      <c r="H78" s="2">
        <v>65000</v>
      </c>
      <c r="I78" s="8">
        <v>179.2</v>
      </c>
      <c r="J78" s="7"/>
    </row>
    <row r="79" spans="1:10" ht="15" customHeight="1" x14ac:dyDescent="0.2">
      <c r="A79" s="62"/>
      <c r="B79" s="62"/>
      <c r="C79" s="62"/>
      <c r="D79" s="62"/>
      <c r="E79" s="62"/>
      <c r="F79" s="1" t="s">
        <v>164</v>
      </c>
      <c r="G79" s="38" t="s">
        <v>165</v>
      </c>
      <c r="H79" s="2">
        <v>1123427</v>
      </c>
      <c r="I79" s="8">
        <v>35550.800000000003</v>
      </c>
      <c r="J79" s="7"/>
    </row>
    <row r="80" spans="1:10" ht="15" customHeight="1" x14ac:dyDescent="0.2">
      <c r="A80" s="62"/>
      <c r="B80" s="62"/>
      <c r="C80" s="62"/>
      <c r="D80" s="62"/>
      <c r="E80" s="62"/>
      <c r="F80" s="1" t="s">
        <v>166</v>
      </c>
      <c r="G80" s="38" t="s">
        <v>167</v>
      </c>
      <c r="H80" s="2">
        <v>237823</v>
      </c>
      <c r="I80" s="8">
        <v>29504.53</v>
      </c>
      <c r="J80" s="7"/>
    </row>
    <row r="81" spans="1:10" ht="15" customHeight="1" x14ac:dyDescent="0.2">
      <c r="A81" s="62"/>
      <c r="B81" s="62"/>
      <c r="C81" s="62"/>
      <c r="D81" s="62"/>
      <c r="E81" s="62"/>
      <c r="F81" s="1" t="s">
        <v>168</v>
      </c>
      <c r="G81" s="38" t="s">
        <v>169</v>
      </c>
      <c r="H81" s="2">
        <v>661124</v>
      </c>
      <c r="I81" s="8">
        <v>197771.02</v>
      </c>
      <c r="J81" s="7"/>
    </row>
    <row r="82" spans="1:10" ht="15" customHeight="1" x14ac:dyDescent="0.2">
      <c r="A82" s="62"/>
      <c r="B82" s="62"/>
      <c r="C82" s="62"/>
      <c r="D82" s="62"/>
      <c r="E82" s="62"/>
      <c r="F82" s="1" t="s">
        <v>170</v>
      </c>
      <c r="G82" s="38" t="s">
        <v>171</v>
      </c>
      <c r="H82" s="2">
        <v>170060</v>
      </c>
      <c r="I82" s="8">
        <v>979.04</v>
      </c>
      <c r="J82" s="7"/>
    </row>
    <row r="83" spans="1:10" ht="15" customHeight="1" x14ac:dyDescent="0.2">
      <c r="A83" s="62"/>
      <c r="B83" s="62"/>
      <c r="C83" s="62"/>
      <c r="D83" s="62"/>
      <c r="E83" s="62"/>
      <c r="F83" s="1" t="s">
        <v>172</v>
      </c>
      <c r="G83" s="38" t="s">
        <v>173</v>
      </c>
      <c r="H83" s="2">
        <v>56579</v>
      </c>
      <c r="I83" s="8">
        <v>23142</v>
      </c>
      <c r="J83" s="7"/>
    </row>
    <row r="84" spans="1:10" ht="15" customHeight="1" x14ac:dyDescent="0.2">
      <c r="A84" s="62"/>
      <c r="B84" s="62"/>
      <c r="C84" s="62"/>
      <c r="D84" s="62"/>
      <c r="E84" s="62"/>
      <c r="F84" s="1" t="s">
        <v>174</v>
      </c>
      <c r="G84" s="38" t="s">
        <v>175</v>
      </c>
      <c r="H84" s="2">
        <v>70473</v>
      </c>
      <c r="I84" s="8">
        <v>44025.94</v>
      </c>
      <c r="J84" s="7"/>
    </row>
    <row r="85" spans="1:10" ht="15" customHeight="1" x14ac:dyDescent="0.2">
      <c r="A85" s="62"/>
      <c r="B85" s="62"/>
      <c r="C85" s="62"/>
      <c r="D85" s="62"/>
      <c r="E85" s="62"/>
      <c r="F85" s="1" t="s">
        <v>176</v>
      </c>
      <c r="G85" s="38" t="s">
        <v>177</v>
      </c>
      <c r="H85" s="2">
        <v>217960</v>
      </c>
      <c r="I85" s="8">
        <v>181242.12</v>
      </c>
      <c r="J85" s="7"/>
    </row>
    <row r="86" spans="1:10" ht="15" customHeight="1" x14ac:dyDescent="0.2">
      <c r="A86" s="62"/>
      <c r="B86" s="62"/>
      <c r="C86" s="62"/>
      <c r="D86" s="62"/>
      <c r="E86" s="62"/>
      <c r="F86" s="1" t="s">
        <v>178</v>
      </c>
      <c r="G86" s="39" t="s">
        <v>179</v>
      </c>
      <c r="H86" s="2">
        <v>4718305</v>
      </c>
      <c r="I86" s="8">
        <v>3368629.84</v>
      </c>
      <c r="J86" s="7">
        <v>3000000</v>
      </c>
    </row>
    <row r="87" spans="1:10" ht="15.9" customHeight="1" x14ac:dyDescent="0.2">
      <c r="A87" s="62"/>
      <c r="B87" s="57" t="s">
        <v>383</v>
      </c>
      <c r="C87" s="57"/>
      <c r="D87" s="57"/>
      <c r="E87" s="57"/>
      <c r="F87" s="57"/>
      <c r="G87" s="58"/>
      <c r="H87" s="13">
        <f>SUM(H69:H86)</f>
        <v>10351415</v>
      </c>
      <c r="I87" s="13">
        <f>SUM(I69:I86)</f>
        <v>4768042.9499999993</v>
      </c>
      <c r="J87" s="13">
        <f>SUM(J69:J86)</f>
        <v>3000000</v>
      </c>
    </row>
    <row r="88" spans="1:10" ht="15" customHeight="1" x14ac:dyDescent="0.2">
      <c r="A88" s="62" t="s">
        <v>371</v>
      </c>
      <c r="B88" s="60" t="s">
        <v>15</v>
      </c>
      <c r="C88" s="62" t="s">
        <v>16</v>
      </c>
      <c r="D88" s="60" t="s">
        <v>17</v>
      </c>
      <c r="E88" s="62" t="s">
        <v>16</v>
      </c>
      <c r="F88" s="1" t="s">
        <v>180</v>
      </c>
      <c r="G88" s="37" t="s">
        <v>181</v>
      </c>
      <c r="H88" s="2">
        <v>386023</v>
      </c>
      <c r="I88" s="8">
        <v>386022.1</v>
      </c>
      <c r="J88" s="7"/>
    </row>
    <row r="89" spans="1:10" ht="15" customHeight="1" x14ac:dyDescent="0.2">
      <c r="A89" s="62"/>
      <c r="B89" s="60"/>
      <c r="C89" s="62"/>
      <c r="D89" s="60"/>
      <c r="E89" s="62"/>
      <c r="F89" s="1" t="s">
        <v>182</v>
      </c>
      <c r="G89" s="38" t="s">
        <v>183</v>
      </c>
      <c r="H89" s="2">
        <v>591600</v>
      </c>
      <c r="I89" s="8">
        <v>75512.52</v>
      </c>
      <c r="J89" s="7"/>
    </row>
    <row r="90" spans="1:10" ht="15" customHeight="1" x14ac:dyDescent="0.2">
      <c r="A90" s="62"/>
      <c r="B90" s="60"/>
      <c r="C90" s="62"/>
      <c r="D90" s="60"/>
      <c r="E90" s="62"/>
      <c r="F90" s="1" t="s">
        <v>184</v>
      </c>
      <c r="G90" s="38" t="s">
        <v>185</v>
      </c>
      <c r="H90" s="2">
        <v>371011</v>
      </c>
      <c r="I90" s="8">
        <v>33584.99</v>
      </c>
      <c r="J90" s="7"/>
    </row>
    <row r="91" spans="1:10" ht="15" customHeight="1" x14ac:dyDescent="0.2">
      <c r="A91" s="62"/>
      <c r="B91" s="60"/>
      <c r="C91" s="62"/>
      <c r="D91" s="60"/>
      <c r="E91" s="62"/>
      <c r="F91" s="1" t="s">
        <v>186</v>
      </c>
      <c r="G91" s="38" t="s">
        <v>187</v>
      </c>
      <c r="H91" s="2">
        <v>102554</v>
      </c>
      <c r="I91" s="8">
        <v>17682.810000000001</v>
      </c>
      <c r="J91" s="7"/>
    </row>
    <row r="92" spans="1:10" ht="15" customHeight="1" x14ac:dyDescent="0.2">
      <c r="A92" s="62"/>
      <c r="B92" s="60"/>
      <c r="C92" s="62"/>
      <c r="D92" s="60"/>
      <c r="E92" s="62"/>
      <c r="F92" s="1" t="s">
        <v>188</v>
      </c>
      <c r="G92" s="39" t="s">
        <v>189</v>
      </c>
      <c r="H92" s="2">
        <v>1450</v>
      </c>
      <c r="I92" s="8">
        <v>1450</v>
      </c>
      <c r="J92" s="7"/>
    </row>
    <row r="93" spans="1:10" ht="15.9" customHeight="1" x14ac:dyDescent="0.2">
      <c r="A93" s="62"/>
      <c r="B93" s="57" t="s">
        <v>382</v>
      </c>
      <c r="C93" s="57"/>
      <c r="D93" s="57"/>
      <c r="E93" s="57"/>
      <c r="F93" s="57"/>
      <c r="G93" s="58"/>
      <c r="H93" s="13">
        <f>SUM(H88:H92)</f>
        <v>1452638</v>
      </c>
      <c r="I93" s="13">
        <f>SUM(I88:I92)</f>
        <v>514252.42</v>
      </c>
      <c r="J93" s="13">
        <f>SUM(J88:J92)</f>
        <v>0</v>
      </c>
    </row>
    <row r="94" spans="1:10" ht="15" customHeight="1" x14ac:dyDescent="0.2">
      <c r="A94" s="62" t="s">
        <v>372</v>
      </c>
      <c r="B94" s="62" t="s">
        <v>142</v>
      </c>
      <c r="C94" s="66" t="s">
        <v>190</v>
      </c>
      <c r="D94" s="62" t="s">
        <v>88</v>
      </c>
      <c r="E94" s="62" t="s">
        <v>191</v>
      </c>
      <c r="F94" s="1" t="s">
        <v>192</v>
      </c>
      <c r="G94" s="37" t="s">
        <v>193</v>
      </c>
      <c r="H94" s="2">
        <v>58426</v>
      </c>
      <c r="I94" s="8">
        <v>34143.46</v>
      </c>
      <c r="J94" s="7"/>
    </row>
    <row r="95" spans="1:10" ht="15" customHeight="1" x14ac:dyDescent="0.2">
      <c r="A95" s="62"/>
      <c r="B95" s="62"/>
      <c r="C95" s="66"/>
      <c r="D95" s="62"/>
      <c r="E95" s="62"/>
      <c r="F95" s="1" t="s">
        <v>194</v>
      </c>
      <c r="G95" s="38" t="s">
        <v>195</v>
      </c>
      <c r="H95" s="2">
        <v>38961</v>
      </c>
      <c r="I95" s="8">
        <v>21505.98</v>
      </c>
      <c r="J95" s="7"/>
    </row>
    <row r="96" spans="1:10" ht="15" customHeight="1" x14ac:dyDescent="0.2">
      <c r="A96" s="62"/>
      <c r="B96" s="62"/>
      <c r="C96" s="66"/>
      <c r="D96" s="62"/>
      <c r="E96" s="62"/>
      <c r="F96" s="1" t="s">
        <v>196</v>
      </c>
      <c r="G96" s="38" t="s">
        <v>197</v>
      </c>
      <c r="H96" s="2">
        <v>32940</v>
      </c>
      <c r="I96" s="8">
        <v>31670.959999999999</v>
      </c>
      <c r="J96" s="7"/>
    </row>
    <row r="97" spans="1:10" ht="15" customHeight="1" x14ac:dyDescent="0.2">
      <c r="A97" s="62"/>
      <c r="B97" s="62"/>
      <c r="C97" s="66"/>
      <c r="D97" s="62"/>
      <c r="E97" s="62"/>
      <c r="F97" s="1" t="s">
        <v>198</v>
      </c>
      <c r="G97" s="38" t="s">
        <v>199</v>
      </c>
      <c r="H97" s="2">
        <v>288018</v>
      </c>
      <c r="I97" s="8">
        <v>162489.13</v>
      </c>
      <c r="J97" s="7"/>
    </row>
    <row r="98" spans="1:10" ht="15" customHeight="1" x14ac:dyDescent="0.2">
      <c r="A98" s="62"/>
      <c r="B98" s="62"/>
      <c r="C98" s="66"/>
      <c r="D98" s="62"/>
      <c r="E98" s="62"/>
      <c r="F98" s="1" t="s">
        <v>200</v>
      </c>
      <c r="G98" s="38" t="s">
        <v>201</v>
      </c>
      <c r="H98" s="2">
        <v>1419026</v>
      </c>
      <c r="I98" s="8">
        <v>442193.56</v>
      </c>
      <c r="J98" s="7"/>
    </row>
    <row r="99" spans="1:10" ht="15" customHeight="1" x14ac:dyDescent="0.2">
      <c r="A99" s="62"/>
      <c r="B99" s="62"/>
      <c r="C99" s="66"/>
      <c r="D99" s="62"/>
      <c r="E99" s="62"/>
      <c r="F99" s="1" t="s">
        <v>202</v>
      </c>
      <c r="G99" s="38" t="s">
        <v>203</v>
      </c>
      <c r="H99" s="2">
        <v>692000</v>
      </c>
      <c r="I99" s="8">
        <v>26065.200000000001</v>
      </c>
      <c r="J99" s="7"/>
    </row>
    <row r="100" spans="1:10" ht="15" customHeight="1" x14ac:dyDescent="0.2">
      <c r="A100" s="62"/>
      <c r="B100" s="62"/>
      <c r="C100" s="66"/>
      <c r="D100" s="62"/>
      <c r="E100" s="62"/>
      <c r="F100" s="1" t="s">
        <v>204</v>
      </c>
      <c r="G100" s="38" t="s">
        <v>205</v>
      </c>
      <c r="H100" s="2">
        <v>8167</v>
      </c>
      <c r="I100" s="8">
        <v>468</v>
      </c>
      <c r="J100" s="7"/>
    </row>
    <row r="101" spans="1:10" ht="15" customHeight="1" x14ac:dyDescent="0.2">
      <c r="A101" s="62"/>
      <c r="B101" s="62"/>
      <c r="C101" s="66"/>
      <c r="D101" s="62"/>
      <c r="E101" s="62"/>
      <c r="F101" s="1" t="s">
        <v>206</v>
      </c>
      <c r="G101" s="38" t="s">
        <v>207</v>
      </c>
      <c r="H101" s="2">
        <v>597088</v>
      </c>
      <c r="I101" s="8">
        <v>492295.22</v>
      </c>
      <c r="J101" s="7"/>
    </row>
    <row r="102" spans="1:10" ht="15" customHeight="1" x14ac:dyDescent="0.2">
      <c r="A102" s="62"/>
      <c r="B102" s="62"/>
      <c r="C102" s="66"/>
      <c r="D102" s="62"/>
      <c r="E102" s="62"/>
      <c r="F102" s="1" t="s">
        <v>208</v>
      </c>
      <c r="G102" s="38" t="s">
        <v>209</v>
      </c>
      <c r="H102" s="2">
        <v>415202</v>
      </c>
      <c r="I102" s="8">
        <v>109488.62</v>
      </c>
      <c r="J102" s="7"/>
    </row>
    <row r="103" spans="1:10" ht="15" customHeight="1" x14ac:dyDescent="0.2">
      <c r="A103" s="62"/>
      <c r="B103" s="62"/>
      <c r="C103" s="66"/>
      <c r="D103" s="62"/>
      <c r="E103" s="62"/>
      <c r="F103" s="1" t="s">
        <v>210</v>
      </c>
      <c r="G103" s="38" t="s">
        <v>211</v>
      </c>
      <c r="H103" s="2">
        <v>123812</v>
      </c>
      <c r="I103" s="8">
        <v>288.27999999999997</v>
      </c>
      <c r="J103" s="7"/>
    </row>
    <row r="104" spans="1:10" ht="15" customHeight="1" x14ac:dyDescent="0.2">
      <c r="A104" s="62"/>
      <c r="B104" s="62"/>
      <c r="C104" s="66"/>
      <c r="D104" s="62"/>
      <c r="E104" s="62"/>
      <c r="F104" s="1" t="s">
        <v>212</v>
      </c>
      <c r="G104" s="38" t="s">
        <v>213</v>
      </c>
      <c r="H104" s="2">
        <v>3993</v>
      </c>
      <c r="I104" s="8">
        <v>3954.93</v>
      </c>
      <c r="J104" s="7"/>
    </row>
    <row r="105" spans="1:10" ht="15" customHeight="1" x14ac:dyDescent="0.2">
      <c r="A105" s="62"/>
      <c r="B105" s="62"/>
      <c r="C105" s="66"/>
      <c r="D105" s="62"/>
      <c r="E105" s="62"/>
      <c r="F105" s="1" t="s">
        <v>214</v>
      </c>
      <c r="G105" s="38" t="s">
        <v>215</v>
      </c>
      <c r="H105" s="2">
        <v>1821674</v>
      </c>
      <c r="I105" s="8">
        <v>818323.61</v>
      </c>
      <c r="J105" s="7">
        <v>500000</v>
      </c>
    </row>
    <row r="106" spans="1:10" ht="15" customHeight="1" x14ac:dyDescent="0.2">
      <c r="A106" s="62"/>
      <c r="B106" s="62"/>
      <c r="C106" s="66"/>
      <c r="D106" s="62"/>
      <c r="E106" s="62"/>
      <c r="F106" s="1" t="s">
        <v>216</v>
      </c>
      <c r="G106" s="38" t="s">
        <v>217</v>
      </c>
      <c r="H106" s="2">
        <v>421147</v>
      </c>
      <c r="I106" s="8">
        <v>342921.92</v>
      </c>
      <c r="J106" s="7"/>
    </row>
    <row r="107" spans="1:10" ht="15" customHeight="1" x14ac:dyDescent="0.2">
      <c r="A107" s="62"/>
      <c r="B107" s="62"/>
      <c r="C107" s="66"/>
      <c r="D107" s="62"/>
      <c r="E107" s="62"/>
      <c r="F107" s="1" t="s">
        <v>218</v>
      </c>
      <c r="G107" s="38" t="s">
        <v>219</v>
      </c>
      <c r="H107" s="2">
        <v>230235</v>
      </c>
      <c r="I107" s="8">
        <v>139585.64000000001</v>
      </c>
      <c r="J107" s="7"/>
    </row>
    <row r="108" spans="1:10" ht="15" customHeight="1" x14ac:dyDescent="0.2">
      <c r="A108" s="62"/>
      <c r="B108" s="62"/>
      <c r="C108" s="66"/>
      <c r="D108" s="62"/>
      <c r="E108" s="62"/>
      <c r="F108" s="1" t="s">
        <v>220</v>
      </c>
      <c r="G108" s="38" t="s">
        <v>221</v>
      </c>
      <c r="H108" s="2">
        <v>220797</v>
      </c>
      <c r="I108" s="8">
        <v>157280.35999999999</v>
      </c>
      <c r="J108" s="7"/>
    </row>
    <row r="109" spans="1:10" ht="15" customHeight="1" x14ac:dyDescent="0.2">
      <c r="A109" s="62"/>
      <c r="B109" s="62"/>
      <c r="C109" s="66"/>
      <c r="D109" s="62"/>
      <c r="E109" s="62"/>
      <c r="F109" s="1" t="s">
        <v>222</v>
      </c>
      <c r="G109" s="38" t="s">
        <v>223</v>
      </c>
      <c r="H109" s="2">
        <v>78469</v>
      </c>
      <c r="I109" s="8">
        <v>207.68</v>
      </c>
      <c r="J109" s="7"/>
    </row>
    <row r="110" spans="1:10" ht="15" customHeight="1" x14ac:dyDescent="0.2">
      <c r="A110" s="62"/>
      <c r="B110" s="62"/>
      <c r="C110" s="66"/>
      <c r="D110" s="62"/>
      <c r="E110" s="62"/>
      <c r="F110" s="1" t="s">
        <v>224</v>
      </c>
      <c r="G110" s="38" t="s">
        <v>225</v>
      </c>
      <c r="H110" s="2">
        <v>707920</v>
      </c>
      <c r="I110" s="8">
        <v>556495.61</v>
      </c>
      <c r="J110" s="7"/>
    </row>
    <row r="111" spans="1:10" ht="15" customHeight="1" x14ac:dyDescent="0.2">
      <c r="A111" s="62"/>
      <c r="B111" s="62"/>
      <c r="C111" s="66"/>
      <c r="D111" s="62"/>
      <c r="E111" s="62"/>
      <c r="F111" s="1" t="s">
        <v>226</v>
      </c>
      <c r="G111" s="38" t="s">
        <v>227</v>
      </c>
      <c r="H111" s="2">
        <v>47161</v>
      </c>
      <c r="I111" s="8">
        <v>19512.12</v>
      </c>
      <c r="J111" s="7"/>
    </row>
    <row r="112" spans="1:10" ht="15" customHeight="1" x14ac:dyDescent="0.2">
      <c r="A112" s="62"/>
      <c r="B112" s="62"/>
      <c r="C112" s="66"/>
      <c r="D112" s="62"/>
      <c r="E112" s="62"/>
      <c r="F112" s="1" t="s">
        <v>228</v>
      </c>
      <c r="G112" s="38" t="s">
        <v>229</v>
      </c>
      <c r="H112" s="2">
        <v>25220</v>
      </c>
      <c r="I112" s="8">
        <v>4454.82</v>
      </c>
      <c r="J112" s="7"/>
    </row>
    <row r="113" spans="1:10" ht="15" customHeight="1" x14ac:dyDescent="0.2">
      <c r="A113" s="62"/>
      <c r="B113" s="62"/>
      <c r="C113" s="66"/>
      <c r="D113" s="62"/>
      <c r="E113" s="62"/>
      <c r="F113" s="1" t="s">
        <v>230</v>
      </c>
      <c r="G113" s="38" t="s">
        <v>231</v>
      </c>
      <c r="H113" s="2">
        <v>1032623</v>
      </c>
      <c r="I113" s="8">
        <v>65329.49</v>
      </c>
      <c r="J113" s="7"/>
    </row>
    <row r="114" spans="1:10" ht="15" customHeight="1" x14ac:dyDescent="0.2">
      <c r="A114" s="62"/>
      <c r="B114" s="62"/>
      <c r="C114" s="66"/>
      <c r="D114" s="62"/>
      <c r="E114" s="62"/>
      <c r="F114" s="1" t="s">
        <v>232</v>
      </c>
      <c r="G114" s="38" t="s">
        <v>233</v>
      </c>
      <c r="H114" s="2">
        <v>127040</v>
      </c>
      <c r="I114" s="8">
        <v>18000.080000000002</v>
      </c>
      <c r="J114" s="7"/>
    </row>
    <row r="115" spans="1:10" ht="15" customHeight="1" x14ac:dyDescent="0.2">
      <c r="A115" s="62"/>
      <c r="B115" s="62"/>
      <c r="C115" s="66"/>
      <c r="D115" s="62"/>
      <c r="E115" s="62"/>
      <c r="F115" s="1" t="s">
        <v>234</v>
      </c>
      <c r="G115" s="38" t="s">
        <v>235</v>
      </c>
      <c r="H115" s="2">
        <v>84371</v>
      </c>
      <c r="I115" s="8">
        <v>39209.370000000003</v>
      </c>
      <c r="J115" s="7"/>
    </row>
    <row r="116" spans="1:10" ht="15" customHeight="1" x14ac:dyDescent="0.2">
      <c r="A116" s="62"/>
      <c r="B116" s="62"/>
      <c r="C116" s="66"/>
      <c r="D116" s="62"/>
      <c r="E116" s="62"/>
      <c r="F116" s="1" t="s">
        <v>236</v>
      </c>
      <c r="G116" s="38" t="s">
        <v>237</v>
      </c>
      <c r="H116" s="2">
        <v>290109</v>
      </c>
      <c r="I116" s="8">
        <v>254744.67</v>
      </c>
      <c r="J116" s="7"/>
    </row>
    <row r="117" spans="1:10" ht="15" customHeight="1" x14ac:dyDescent="0.2">
      <c r="A117" s="62"/>
      <c r="B117" s="62"/>
      <c r="C117" s="66"/>
      <c r="D117" s="62"/>
      <c r="E117" s="62"/>
      <c r="F117" s="1" t="s">
        <v>238</v>
      </c>
      <c r="G117" s="38" t="s">
        <v>239</v>
      </c>
      <c r="H117" s="2">
        <v>2361800</v>
      </c>
      <c r="I117" s="8">
        <v>1461305.08</v>
      </c>
      <c r="J117" s="7">
        <v>1000000</v>
      </c>
    </row>
    <row r="118" spans="1:10" ht="15" customHeight="1" x14ac:dyDescent="0.2">
      <c r="A118" s="62"/>
      <c r="B118" s="62"/>
      <c r="C118" s="66"/>
      <c r="D118" s="62"/>
      <c r="E118" s="62"/>
      <c r="F118" s="1" t="s">
        <v>240</v>
      </c>
      <c r="G118" s="38" t="s">
        <v>241</v>
      </c>
      <c r="H118" s="2">
        <v>214065</v>
      </c>
      <c r="I118" s="8">
        <v>91432.82</v>
      </c>
      <c r="J118" s="7"/>
    </row>
    <row r="119" spans="1:10" ht="15" customHeight="1" x14ac:dyDescent="0.2">
      <c r="A119" s="62"/>
      <c r="B119" s="62"/>
      <c r="C119" s="66"/>
      <c r="D119" s="62"/>
      <c r="E119" s="62"/>
      <c r="F119" s="1" t="s">
        <v>242</v>
      </c>
      <c r="G119" s="38" t="s">
        <v>243</v>
      </c>
      <c r="H119" s="2">
        <v>615733</v>
      </c>
      <c r="I119" s="8">
        <v>418146.93</v>
      </c>
      <c r="J119" s="7"/>
    </row>
    <row r="120" spans="1:10" ht="15" customHeight="1" x14ac:dyDescent="0.2">
      <c r="A120" s="62"/>
      <c r="B120" s="62"/>
      <c r="C120" s="66"/>
      <c r="D120" s="62"/>
      <c r="E120" s="62"/>
      <c r="F120" s="1" t="s">
        <v>244</v>
      </c>
      <c r="G120" s="38" t="s">
        <v>245</v>
      </c>
      <c r="H120" s="2">
        <v>144888</v>
      </c>
      <c r="I120" s="8">
        <v>98178.48</v>
      </c>
      <c r="J120" s="7"/>
    </row>
    <row r="121" spans="1:10" ht="15" customHeight="1" x14ac:dyDescent="0.2">
      <c r="A121" s="62"/>
      <c r="B121" s="62"/>
      <c r="C121" s="66"/>
      <c r="D121" s="62"/>
      <c r="E121" s="62"/>
      <c r="F121" s="1" t="s">
        <v>246</v>
      </c>
      <c r="G121" s="38" t="s">
        <v>247</v>
      </c>
      <c r="H121" s="2">
        <v>14500</v>
      </c>
      <c r="I121" s="8">
        <v>14498.56</v>
      </c>
      <c r="J121" s="7"/>
    </row>
    <row r="122" spans="1:10" ht="15" customHeight="1" x14ac:dyDescent="0.2">
      <c r="A122" s="62"/>
      <c r="B122" s="62"/>
      <c r="C122" s="66"/>
      <c r="D122" s="62"/>
      <c r="E122" s="62"/>
      <c r="F122" s="1" t="s">
        <v>248</v>
      </c>
      <c r="G122" s="38" t="s">
        <v>249</v>
      </c>
      <c r="H122" s="2">
        <v>405000</v>
      </c>
      <c r="I122" s="8">
        <v>23318.5</v>
      </c>
      <c r="J122" s="7"/>
    </row>
    <row r="123" spans="1:10" ht="15" customHeight="1" x14ac:dyDescent="0.2">
      <c r="A123" s="62"/>
      <c r="B123" s="62"/>
      <c r="C123" s="66"/>
      <c r="D123" s="62"/>
      <c r="E123" s="62"/>
      <c r="F123" s="1" t="s">
        <v>250</v>
      </c>
      <c r="G123" s="39" t="s">
        <v>251</v>
      </c>
      <c r="H123" s="2">
        <v>303954</v>
      </c>
      <c r="I123" s="8">
        <v>44996.4</v>
      </c>
      <c r="J123" s="7"/>
    </row>
    <row r="124" spans="1:10" ht="15.9" customHeight="1" x14ac:dyDescent="0.2">
      <c r="A124" s="62"/>
      <c r="B124" s="57" t="s">
        <v>381</v>
      </c>
      <c r="C124" s="57"/>
      <c r="D124" s="57"/>
      <c r="E124" s="57"/>
      <c r="F124" s="57"/>
      <c r="G124" s="58"/>
      <c r="H124" s="13">
        <f>SUM(H94:H123)</f>
        <v>12824339</v>
      </c>
      <c r="I124" s="13">
        <f t="shared" ref="I124:J124" si="2">SUM(I94:I123)</f>
        <v>5892505.4800000004</v>
      </c>
      <c r="J124" s="13">
        <f t="shared" si="2"/>
        <v>1500000</v>
      </c>
    </row>
    <row r="125" spans="1:10" ht="15" customHeight="1" x14ac:dyDescent="0.2">
      <c r="A125" s="62" t="s">
        <v>375</v>
      </c>
      <c r="B125" s="62" t="s">
        <v>18</v>
      </c>
      <c r="C125" s="62" t="s">
        <v>19</v>
      </c>
      <c r="D125" s="62" t="s">
        <v>20</v>
      </c>
      <c r="E125" s="62" t="s">
        <v>19</v>
      </c>
      <c r="F125" s="1" t="s">
        <v>253</v>
      </c>
      <c r="G125" s="37" t="s">
        <v>254</v>
      </c>
      <c r="H125" s="2">
        <v>39731499</v>
      </c>
      <c r="I125" s="8">
        <v>615721.27</v>
      </c>
      <c r="J125" s="7"/>
    </row>
    <row r="126" spans="1:10" ht="15" customHeight="1" x14ac:dyDescent="0.2">
      <c r="A126" s="62"/>
      <c r="B126" s="62"/>
      <c r="C126" s="62"/>
      <c r="D126" s="62"/>
      <c r="E126" s="62"/>
      <c r="F126" s="1" t="s">
        <v>255</v>
      </c>
      <c r="G126" s="38" t="s">
        <v>256</v>
      </c>
      <c r="H126" s="2">
        <v>250000</v>
      </c>
      <c r="I126" s="8">
        <v>164.75</v>
      </c>
      <c r="J126" s="7"/>
    </row>
    <row r="127" spans="1:10" ht="15" customHeight="1" x14ac:dyDescent="0.2">
      <c r="A127" s="62"/>
      <c r="B127" s="62"/>
      <c r="C127" s="62"/>
      <c r="D127" s="62"/>
      <c r="E127" s="62"/>
      <c r="F127" s="1" t="s">
        <v>257</v>
      </c>
      <c r="G127" s="38" t="s">
        <v>258</v>
      </c>
      <c r="H127" s="2">
        <v>1013689</v>
      </c>
      <c r="I127" s="8">
        <v>23158.93</v>
      </c>
      <c r="J127" s="7"/>
    </row>
    <row r="128" spans="1:10" ht="15" customHeight="1" x14ac:dyDescent="0.2">
      <c r="A128" s="62"/>
      <c r="B128" s="62"/>
      <c r="C128" s="62"/>
      <c r="D128" s="62"/>
      <c r="E128" s="62"/>
      <c r="F128" s="1" t="s">
        <v>259</v>
      </c>
      <c r="G128" s="38" t="s">
        <v>260</v>
      </c>
      <c r="H128" s="2">
        <v>1295540</v>
      </c>
      <c r="I128" s="8">
        <v>825900.72</v>
      </c>
      <c r="J128" s="7">
        <v>500000</v>
      </c>
    </row>
    <row r="129" spans="1:10" ht="15" customHeight="1" x14ac:dyDescent="0.2">
      <c r="A129" s="62"/>
      <c r="B129" s="62"/>
      <c r="C129" s="62"/>
      <c r="D129" s="62"/>
      <c r="E129" s="62"/>
      <c r="F129" s="1" t="s">
        <v>261</v>
      </c>
      <c r="G129" s="38" t="s">
        <v>262</v>
      </c>
      <c r="H129" s="2">
        <v>106076666</v>
      </c>
      <c r="I129" s="8">
        <v>101288426.75</v>
      </c>
      <c r="J129" s="7"/>
    </row>
    <row r="130" spans="1:10" ht="15" customHeight="1" x14ac:dyDescent="0.2">
      <c r="A130" s="62"/>
      <c r="B130" s="62"/>
      <c r="C130" s="62"/>
      <c r="D130" s="62"/>
      <c r="E130" s="62"/>
      <c r="F130" s="1" t="s">
        <v>263</v>
      </c>
      <c r="G130" s="38" t="s">
        <v>264</v>
      </c>
      <c r="H130" s="2">
        <v>125000</v>
      </c>
      <c r="I130" s="8">
        <v>23970.240000000002</v>
      </c>
      <c r="J130" s="7"/>
    </row>
    <row r="131" spans="1:10" ht="15" customHeight="1" x14ac:dyDescent="0.2">
      <c r="A131" s="62"/>
      <c r="B131" s="62"/>
      <c r="C131" s="62"/>
      <c r="D131" s="62"/>
      <c r="E131" s="62"/>
      <c r="F131" s="1" t="s">
        <v>265</v>
      </c>
      <c r="G131" s="38" t="s">
        <v>266</v>
      </c>
      <c r="H131" s="2">
        <v>1008340</v>
      </c>
      <c r="I131" s="8">
        <v>345766.55</v>
      </c>
      <c r="J131" s="7"/>
    </row>
    <row r="132" spans="1:10" ht="15" customHeight="1" x14ac:dyDescent="0.2">
      <c r="A132" s="62"/>
      <c r="B132" s="62"/>
      <c r="C132" s="62"/>
      <c r="D132" s="62"/>
      <c r="E132" s="62"/>
      <c r="F132" s="1" t="s">
        <v>267</v>
      </c>
      <c r="G132" s="39" t="s">
        <v>268</v>
      </c>
      <c r="H132" s="2">
        <v>570640</v>
      </c>
      <c r="I132" s="8">
        <v>463000.88</v>
      </c>
      <c r="J132" s="7"/>
    </row>
    <row r="133" spans="1:10" ht="15.9" customHeight="1" x14ac:dyDescent="0.2">
      <c r="A133" s="62"/>
      <c r="B133" s="57" t="s">
        <v>380</v>
      </c>
      <c r="C133" s="57"/>
      <c r="D133" s="57"/>
      <c r="E133" s="57"/>
      <c r="F133" s="57"/>
      <c r="G133" s="58"/>
      <c r="H133" s="13">
        <f>SUM(H125:H132)</f>
        <v>150071374</v>
      </c>
      <c r="I133" s="13">
        <f t="shared" ref="I133:J133" si="3">SUM(I125:I132)</f>
        <v>103586110.08999999</v>
      </c>
      <c r="J133" s="13">
        <f t="shared" si="3"/>
        <v>500000</v>
      </c>
    </row>
    <row r="134" spans="1:10" x14ac:dyDescent="0.2">
      <c r="A134" s="62" t="s">
        <v>373</v>
      </c>
      <c r="B134" s="12" t="s">
        <v>88</v>
      </c>
      <c r="C134" s="12" t="s">
        <v>89</v>
      </c>
      <c r="D134" s="12" t="s">
        <v>90</v>
      </c>
      <c r="E134" s="12" t="s">
        <v>91</v>
      </c>
      <c r="F134" s="31" t="s">
        <v>269</v>
      </c>
      <c r="G134" s="40" t="s">
        <v>270</v>
      </c>
      <c r="H134" s="32">
        <v>1450000</v>
      </c>
      <c r="I134" s="33">
        <v>1036171.23</v>
      </c>
      <c r="J134" s="34">
        <v>500000</v>
      </c>
    </row>
    <row r="135" spans="1:10" x14ac:dyDescent="0.2">
      <c r="A135" s="62"/>
      <c r="B135" s="67" t="s">
        <v>379</v>
      </c>
      <c r="C135" s="57"/>
      <c r="D135" s="57"/>
      <c r="E135" s="57"/>
      <c r="F135" s="57"/>
      <c r="G135" s="58"/>
      <c r="H135" s="13">
        <f>SUM(H134)</f>
        <v>1450000</v>
      </c>
      <c r="I135" s="13">
        <f t="shared" ref="I135:J135" si="4">SUM(I134)</f>
        <v>1036171.23</v>
      </c>
      <c r="J135" s="13">
        <f t="shared" si="4"/>
        <v>500000</v>
      </c>
    </row>
    <row r="136" spans="1:10" ht="15" customHeight="1" x14ac:dyDescent="0.2">
      <c r="A136" s="59" t="s">
        <v>377</v>
      </c>
      <c r="B136" s="63" t="s">
        <v>15</v>
      </c>
      <c r="C136" s="63" t="s">
        <v>16</v>
      </c>
      <c r="D136" s="63" t="s">
        <v>17</v>
      </c>
      <c r="E136" s="62" t="s">
        <v>16</v>
      </c>
      <c r="F136" s="1" t="s">
        <v>180</v>
      </c>
      <c r="G136" s="37" t="s">
        <v>181</v>
      </c>
      <c r="H136" s="2">
        <v>221599</v>
      </c>
      <c r="I136" s="8">
        <v>207609.84</v>
      </c>
      <c r="J136" s="7"/>
    </row>
    <row r="137" spans="1:10" ht="15" customHeight="1" x14ac:dyDescent="0.2">
      <c r="A137" s="60"/>
      <c r="B137" s="64"/>
      <c r="C137" s="64"/>
      <c r="D137" s="64"/>
      <c r="E137" s="62"/>
      <c r="F137" s="1" t="s">
        <v>271</v>
      </c>
      <c r="G137" s="39" t="s">
        <v>272</v>
      </c>
      <c r="H137" s="2">
        <v>602568</v>
      </c>
      <c r="I137" s="8">
        <v>10150</v>
      </c>
      <c r="J137" s="7"/>
    </row>
    <row r="138" spans="1:10" ht="15.9" customHeight="1" x14ac:dyDescent="0.2">
      <c r="A138" s="60"/>
      <c r="B138" s="65"/>
      <c r="C138" s="65"/>
      <c r="D138" s="65"/>
      <c r="E138" s="74" t="s">
        <v>14</v>
      </c>
      <c r="F138" s="75"/>
      <c r="G138" s="76"/>
      <c r="H138" s="13">
        <f>SUM(H136:H137)</f>
        <v>824167</v>
      </c>
      <c r="I138" s="13">
        <f>SUM(I136:I137)</f>
        <v>217759.84</v>
      </c>
      <c r="J138" s="13">
        <f>SUM(J136:J137)</f>
        <v>0</v>
      </c>
    </row>
    <row r="139" spans="1:10" x14ac:dyDescent="0.2">
      <c r="A139" s="60"/>
      <c r="B139" s="59" t="s">
        <v>90</v>
      </c>
      <c r="C139" s="63" t="s">
        <v>252</v>
      </c>
      <c r="D139" s="59" t="s">
        <v>18</v>
      </c>
      <c r="E139" s="62" t="s">
        <v>376</v>
      </c>
      <c r="F139" s="1" t="s">
        <v>273</v>
      </c>
      <c r="G139" s="37" t="s">
        <v>274</v>
      </c>
      <c r="H139" s="2">
        <v>2076032</v>
      </c>
      <c r="I139" s="8">
        <v>1615331.82</v>
      </c>
      <c r="J139" s="7"/>
    </row>
    <row r="140" spans="1:10" ht="15" customHeight="1" x14ac:dyDescent="0.2">
      <c r="A140" s="60"/>
      <c r="B140" s="60"/>
      <c r="C140" s="64"/>
      <c r="D140" s="60"/>
      <c r="E140" s="62"/>
      <c r="F140" s="1" t="s">
        <v>275</v>
      </c>
      <c r="G140" s="38" t="s">
        <v>276</v>
      </c>
      <c r="H140" s="2">
        <v>2302050</v>
      </c>
      <c r="I140" s="8">
        <v>1137233.29</v>
      </c>
      <c r="J140" s="7">
        <v>1000000</v>
      </c>
    </row>
    <row r="141" spans="1:10" ht="15" customHeight="1" x14ac:dyDescent="0.2">
      <c r="A141" s="60"/>
      <c r="B141" s="60"/>
      <c r="C141" s="64"/>
      <c r="D141" s="60"/>
      <c r="E141" s="62"/>
      <c r="F141" s="1" t="s">
        <v>277</v>
      </c>
      <c r="G141" s="38" t="s">
        <v>278</v>
      </c>
      <c r="H141" s="2">
        <v>117000</v>
      </c>
      <c r="I141" s="8">
        <v>23731.03</v>
      </c>
      <c r="J141" s="7"/>
    </row>
    <row r="142" spans="1:10" ht="15" customHeight="1" x14ac:dyDescent="0.2">
      <c r="A142" s="60"/>
      <c r="B142" s="60"/>
      <c r="C142" s="64"/>
      <c r="D142" s="60"/>
      <c r="E142" s="62"/>
      <c r="F142" s="1" t="s">
        <v>279</v>
      </c>
      <c r="G142" s="38" t="s">
        <v>280</v>
      </c>
      <c r="H142" s="2">
        <v>101648</v>
      </c>
      <c r="I142" s="8">
        <v>70744.460000000006</v>
      </c>
      <c r="J142" s="7"/>
    </row>
    <row r="143" spans="1:10" ht="15" customHeight="1" x14ac:dyDescent="0.2">
      <c r="A143" s="60"/>
      <c r="B143" s="60"/>
      <c r="C143" s="64"/>
      <c r="D143" s="60"/>
      <c r="E143" s="62"/>
      <c r="F143" s="1" t="s">
        <v>303</v>
      </c>
      <c r="G143" s="38" t="s">
        <v>304</v>
      </c>
      <c r="H143" s="2">
        <v>195027</v>
      </c>
      <c r="I143" s="8">
        <v>35902.120000000003</v>
      </c>
      <c r="J143" s="7"/>
    </row>
    <row r="144" spans="1:10" ht="15" customHeight="1" x14ac:dyDescent="0.2">
      <c r="A144" s="60"/>
      <c r="B144" s="60"/>
      <c r="C144" s="64"/>
      <c r="D144" s="60"/>
      <c r="E144" s="62"/>
      <c r="F144" s="1" t="s">
        <v>281</v>
      </c>
      <c r="G144" s="38" t="s">
        <v>282</v>
      </c>
      <c r="H144" s="2">
        <v>188597</v>
      </c>
      <c r="I144" s="8">
        <v>30516.16</v>
      </c>
      <c r="J144" s="7"/>
    </row>
    <row r="145" spans="1:10" ht="15" customHeight="1" x14ac:dyDescent="0.2">
      <c r="A145" s="60"/>
      <c r="B145" s="60"/>
      <c r="C145" s="64"/>
      <c r="D145" s="60"/>
      <c r="E145" s="62"/>
      <c r="F145" s="1" t="s">
        <v>283</v>
      </c>
      <c r="G145" s="38" t="s">
        <v>284</v>
      </c>
      <c r="H145" s="2">
        <v>1002924</v>
      </c>
      <c r="I145" s="8">
        <v>55388.84</v>
      </c>
      <c r="J145" s="7"/>
    </row>
    <row r="146" spans="1:10" ht="15" customHeight="1" x14ac:dyDescent="0.2">
      <c r="A146" s="60"/>
      <c r="B146" s="60"/>
      <c r="C146" s="64"/>
      <c r="D146" s="60"/>
      <c r="E146" s="62"/>
      <c r="F146" s="1" t="s">
        <v>285</v>
      </c>
      <c r="G146" s="38" t="s">
        <v>286</v>
      </c>
      <c r="H146" s="2">
        <v>3707255</v>
      </c>
      <c r="I146" s="8">
        <v>613351.91</v>
      </c>
      <c r="J146" s="7"/>
    </row>
    <row r="147" spans="1:10" ht="15" customHeight="1" x14ac:dyDescent="0.2">
      <c r="A147" s="60"/>
      <c r="B147" s="60"/>
      <c r="C147" s="64"/>
      <c r="D147" s="60"/>
      <c r="E147" s="62"/>
      <c r="F147" s="1" t="s">
        <v>287</v>
      </c>
      <c r="G147" s="38" t="s">
        <v>288</v>
      </c>
      <c r="H147" s="2">
        <v>170000</v>
      </c>
      <c r="I147" s="8">
        <v>77187.850000000006</v>
      </c>
      <c r="J147" s="7"/>
    </row>
    <row r="148" spans="1:10" ht="15" customHeight="1" x14ac:dyDescent="0.2">
      <c r="A148" s="60"/>
      <c r="B148" s="60"/>
      <c r="C148" s="64"/>
      <c r="D148" s="60"/>
      <c r="E148" s="62"/>
      <c r="F148" s="1" t="s">
        <v>289</v>
      </c>
      <c r="G148" s="38" t="s">
        <v>290</v>
      </c>
      <c r="H148" s="2">
        <v>110000</v>
      </c>
      <c r="I148" s="8">
        <v>37601.4</v>
      </c>
      <c r="J148" s="7"/>
    </row>
    <row r="149" spans="1:10" ht="15" customHeight="1" x14ac:dyDescent="0.2">
      <c r="A149" s="60"/>
      <c r="B149" s="60"/>
      <c r="C149" s="64"/>
      <c r="D149" s="60"/>
      <c r="E149" s="62"/>
      <c r="F149" s="1" t="s">
        <v>291</v>
      </c>
      <c r="G149" s="38" t="s">
        <v>292</v>
      </c>
      <c r="H149" s="2">
        <v>46652</v>
      </c>
      <c r="I149" s="8">
        <v>4062.74</v>
      </c>
      <c r="J149" s="7"/>
    </row>
    <row r="150" spans="1:10" ht="15" customHeight="1" x14ac:dyDescent="0.2">
      <c r="A150" s="60"/>
      <c r="B150" s="60"/>
      <c r="C150" s="64"/>
      <c r="D150" s="60"/>
      <c r="E150" s="62"/>
      <c r="F150" s="1" t="s">
        <v>293</v>
      </c>
      <c r="G150" s="38" t="s">
        <v>294</v>
      </c>
      <c r="H150" s="2">
        <v>183637</v>
      </c>
      <c r="I150" s="8">
        <v>92499.82</v>
      </c>
      <c r="J150" s="7"/>
    </row>
    <row r="151" spans="1:10" ht="15" customHeight="1" x14ac:dyDescent="0.2">
      <c r="A151" s="60"/>
      <c r="B151" s="60"/>
      <c r="C151" s="64"/>
      <c r="D151" s="60"/>
      <c r="E151" s="62"/>
      <c r="F151" s="1" t="s">
        <v>295</v>
      </c>
      <c r="G151" s="38" t="s">
        <v>296</v>
      </c>
      <c r="H151" s="2">
        <v>53171</v>
      </c>
      <c r="I151" s="8">
        <v>48699.87</v>
      </c>
      <c r="J151" s="7"/>
    </row>
    <row r="152" spans="1:10" ht="15" customHeight="1" x14ac:dyDescent="0.2">
      <c r="A152" s="60"/>
      <c r="B152" s="60"/>
      <c r="C152" s="64"/>
      <c r="D152" s="60"/>
      <c r="E152" s="62"/>
      <c r="F152" s="1" t="s">
        <v>297</v>
      </c>
      <c r="G152" s="38" t="s">
        <v>298</v>
      </c>
      <c r="H152" s="2">
        <v>596203</v>
      </c>
      <c r="I152" s="8">
        <v>84794.18</v>
      </c>
      <c r="J152" s="7"/>
    </row>
    <row r="153" spans="1:10" ht="15" customHeight="1" x14ac:dyDescent="0.2">
      <c r="A153" s="60"/>
      <c r="B153" s="60"/>
      <c r="C153" s="64"/>
      <c r="D153" s="60"/>
      <c r="E153" s="62"/>
      <c r="F153" s="1" t="s">
        <v>299</v>
      </c>
      <c r="G153" s="38" t="s">
        <v>300</v>
      </c>
      <c r="H153" s="2">
        <v>1847140</v>
      </c>
      <c r="I153" s="8">
        <v>264813.65000000002</v>
      </c>
      <c r="J153" s="7"/>
    </row>
    <row r="154" spans="1:10" ht="15" customHeight="1" x14ac:dyDescent="0.2">
      <c r="A154" s="60"/>
      <c r="B154" s="60"/>
      <c r="C154" s="64"/>
      <c r="D154" s="60"/>
      <c r="E154" s="62"/>
      <c r="F154" s="1" t="s">
        <v>301</v>
      </c>
      <c r="G154" s="38" t="s">
        <v>302</v>
      </c>
      <c r="H154" s="2">
        <v>856488</v>
      </c>
      <c r="I154" s="8">
        <v>292585.90000000002</v>
      </c>
      <c r="J154" s="7"/>
    </row>
    <row r="155" spans="1:10" ht="15" customHeight="1" x14ac:dyDescent="0.2">
      <c r="A155" s="60"/>
      <c r="B155" s="60"/>
      <c r="C155" s="64"/>
      <c r="D155" s="60"/>
      <c r="E155" s="62"/>
      <c r="F155" s="1" t="s">
        <v>305</v>
      </c>
      <c r="G155" s="38" t="s">
        <v>306</v>
      </c>
      <c r="H155" s="2">
        <v>27653</v>
      </c>
      <c r="I155" s="8">
        <v>12052.4</v>
      </c>
      <c r="J155" s="7"/>
    </row>
    <row r="156" spans="1:10" ht="15" customHeight="1" x14ac:dyDescent="0.2">
      <c r="A156" s="60"/>
      <c r="B156" s="60"/>
      <c r="C156" s="64"/>
      <c r="D156" s="60"/>
      <c r="E156" s="62"/>
      <c r="F156" s="1" t="s">
        <v>307</v>
      </c>
      <c r="G156" s="38" t="s">
        <v>308</v>
      </c>
      <c r="H156" s="2">
        <v>859365</v>
      </c>
      <c r="I156" s="8">
        <v>701275.51</v>
      </c>
      <c r="J156" s="7"/>
    </row>
    <row r="157" spans="1:10" ht="15" customHeight="1" x14ac:dyDescent="0.2">
      <c r="A157" s="60"/>
      <c r="B157" s="60"/>
      <c r="C157" s="64"/>
      <c r="D157" s="60"/>
      <c r="E157" s="62"/>
      <c r="F157" s="1" t="s">
        <v>309</v>
      </c>
      <c r="G157" s="38" t="s">
        <v>310</v>
      </c>
      <c r="H157" s="2">
        <v>480306</v>
      </c>
      <c r="I157" s="8">
        <v>471652.46</v>
      </c>
      <c r="J157" s="7"/>
    </row>
    <row r="158" spans="1:10" ht="15" customHeight="1" x14ac:dyDescent="0.2">
      <c r="A158" s="60"/>
      <c r="B158" s="60"/>
      <c r="C158" s="64"/>
      <c r="D158" s="60"/>
      <c r="E158" s="62"/>
      <c r="F158" s="1" t="s">
        <v>311</v>
      </c>
      <c r="G158" s="38" t="s">
        <v>312</v>
      </c>
      <c r="H158" s="2">
        <v>467499</v>
      </c>
      <c r="I158" s="8">
        <v>321358.36</v>
      </c>
      <c r="J158" s="7"/>
    </row>
    <row r="159" spans="1:10" ht="15" customHeight="1" x14ac:dyDescent="0.2">
      <c r="A159" s="60"/>
      <c r="B159" s="60"/>
      <c r="C159" s="64"/>
      <c r="D159" s="60"/>
      <c r="E159" s="62"/>
      <c r="F159" s="1" t="s">
        <v>313</v>
      </c>
      <c r="G159" s="38" t="s">
        <v>314</v>
      </c>
      <c r="H159" s="2">
        <v>1385806</v>
      </c>
      <c r="I159" s="8">
        <v>929693.01</v>
      </c>
      <c r="J159" s="7">
        <v>500000</v>
      </c>
    </row>
    <row r="160" spans="1:10" ht="15" customHeight="1" x14ac:dyDescent="0.2">
      <c r="A160" s="60"/>
      <c r="B160" s="60"/>
      <c r="C160" s="64"/>
      <c r="D160" s="60"/>
      <c r="E160" s="62"/>
      <c r="F160" s="1" t="s">
        <v>315</v>
      </c>
      <c r="G160" s="38" t="s">
        <v>316</v>
      </c>
      <c r="H160" s="2">
        <v>6201049</v>
      </c>
      <c r="I160" s="8">
        <v>4037946.57</v>
      </c>
      <c r="J160" s="7">
        <v>3500000</v>
      </c>
    </row>
    <row r="161" spans="1:10" ht="15" customHeight="1" x14ac:dyDescent="0.2">
      <c r="A161" s="60"/>
      <c r="B161" s="60"/>
      <c r="C161" s="64"/>
      <c r="D161" s="60"/>
      <c r="E161" s="62"/>
      <c r="F161" s="1" t="s">
        <v>317</v>
      </c>
      <c r="G161" s="38" t="s">
        <v>318</v>
      </c>
      <c r="H161" s="2">
        <v>2185000</v>
      </c>
      <c r="I161" s="8">
        <v>1856429.43</v>
      </c>
      <c r="J161" s="7">
        <v>1500000</v>
      </c>
    </row>
    <row r="162" spans="1:10" ht="15" customHeight="1" x14ac:dyDescent="0.2">
      <c r="A162" s="60"/>
      <c r="B162" s="60"/>
      <c r="C162" s="64"/>
      <c r="D162" s="60"/>
      <c r="E162" s="62"/>
      <c r="F162" s="1" t="s">
        <v>319</v>
      </c>
      <c r="G162" s="38" t="s">
        <v>320</v>
      </c>
      <c r="H162" s="2">
        <v>4571306</v>
      </c>
      <c r="I162" s="8">
        <v>1524979.14</v>
      </c>
      <c r="J162" s="7">
        <v>1200000</v>
      </c>
    </row>
    <row r="163" spans="1:10" ht="15" customHeight="1" x14ac:dyDescent="0.2">
      <c r="A163" s="60"/>
      <c r="B163" s="60"/>
      <c r="C163" s="64"/>
      <c r="D163" s="60"/>
      <c r="E163" s="62"/>
      <c r="F163" s="1" t="s">
        <v>321</v>
      </c>
      <c r="G163" s="38" t="s">
        <v>322</v>
      </c>
      <c r="H163" s="2">
        <v>1558873</v>
      </c>
      <c r="I163" s="8">
        <v>1322073.08</v>
      </c>
      <c r="J163" s="7"/>
    </row>
    <row r="164" spans="1:10" ht="15" customHeight="1" x14ac:dyDescent="0.2">
      <c r="A164" s="60"/>
      <c r="B164" s="60"/>
      <c r="C164" s="64"/>
      <c r="D164" s="60"/>
      <c r="E164" s="62"/>
      <c r="F164" s="1" t="s">
        <v>323</v>
      </c>
      <c r="G164" s="38" t="s">
        <v>324</v>
      </c>
      <c r="H164" s="2">
        <v>4129621</v>
      </c>
      <c r="I164" s="8">
        <v>3273138.06</v>
      </c>
      <c r="J164" s="7">
        <v>3000000</v>
      </c>
    </row>
    <row r="165" spans="1:10" ht="15" customHeight="1" x14ac:dyDescent="0.2">
      <c r="A165" s="60"/>
      <c r="B165" s="60"/>
      <c r="C165" s="64"/>
      <c r="D165" s="60"/>
      <c r="E165" s="62"/>
      <c r="F165" s="1" t="s">
        <v>325</v>
      </c>
      <c r="G165" s="38" t="s">
        <v>326</v>
      </c>
      <c r="H165" s="2">
        <v>126127</v>
      </c>
      <c r="I165" s="8">
        <v>84937.3</v>
      </c>
      <c r="J165" s="7"/>
    </row>
    <row r="166" spans="1:10" ht="15" customHeight="1" x14ac:dyDescent="0.2">
      <c r="A166" s="60"/>
      <c r="B166" s="60"/>
      <c r="C166" s="64"/>
      <c r="D166" s="60"/>
      <c r="E166" s="62"/>
      <c r="F166" s="1" t="s">
        <v>327</v>
      </c>
      <c r="G166" s="38" t="s">
        <v>328</v>
      </c>
      <c r="H166" s="2">
        <v>9910956</v>
      </c>
      <c r="I166" s="8">
        <v>7943990.0099999998</v>
      </c>
      <c r="J166" s="7">
        <v>7500000</v>
      </c>
    </row>
    <row r="167" spans="1:10" ht="15" customHeight="1" x14ac:dyDescent="0.2">
      <c r="A167" s="60"/>
      <c r="B167" s="60"/>
      <c r="C167" s="64"/>
      <c r="D167" s="60"/>
      <c r="E167" s="62"/>
      <c r="F167" s="1" t="s">
        <v>329</v>
      </c>
      <c r="G167" s="38" t="s">
        <v>330</v>
      </c>
      <c r="H167" s="2">
        <v>56492</v>
      </c>
      <c r="I167" s="8">
        <v>17922</v>
      </c>
      <c r="J167" s="7"/>
    </row>
    <row r="168" spans="1:10" ht="15" customHeight="1" x14ac:dyDescent="0.2">
      <c r="A168" s="60"/>
      <c r="B168" s="60"/>
      <c r="C168" s="64"/>
      <c r="D168" s="60"/>
      <c r="E168" s="62"/>
      <c r="F168" s="1" t="s">
        <v>331</v>
      </c>
      <c r="G168" s="38" t="s">
        <v>332</v>
      </c>
      <c r="H168" s="2">
        <v>154618</v>
      </c>
      <c r="I168" s="8">
        <v>266.55</v>
      </c>
      <c r="J168" s="7"/>
    </row>
    <row r="169" spans="1:10" ht="15" customHeight="1" x14ac:dyDescent="0.2">
      <c r="A169" s="60"/>
      <c r="B169" s="60"/>
      <c r="C169" s="64"/>
      <c r="D169" s="60"/>
      <c r="E169" s="62"/>
      <c r="F169" s="1" t="s">
        <v>333</v>
      </c>
      <c r="G169" s="38" t="s">
        <v>334</v>
      </c>
      <c r="H169" s="2">
        <v>23780</v>
      </c>
      <c r="I169" s="8">
        <v>7540</v>
      </c>
      <c r="J169" s="7"/>
    </row>
    <row r="170" spans="1:10" ht="15" customHeight="1" x14ac:dyDescent="0.2">
      <c r="A170" s="60"/>
      <c r="B170" s="60"/>
      <c r="C170" s="64"/>
      <c r="D170" s="60"/>
      <c r="E170" s="62"/>
      <c r="F170" s="1" t="s">
        <v>335</v>
      </c>
      <c r="G170" s="38" t="s">
        <v>336</v>
      </c>
      <c r="H170" s="2">
        <v>181229</v>
      </c>
      <c r="I170" s="8">
        <v>6269.12</v>
      </c>
      <c r="J170" s="7"/>
    </row>
    <row r="171" spans="1:10" ht="15" customHeight="1" x14ac:dyDescent="0.2">
      <c r="A171" s="60"/>
      <c r="B171" s="60"/>
      <c r="C171" s="64"/>
      <c r="D171" s="60"/>
      <c r="E171" s="62"/>
      <c r="F171" s="1" t="s">
        <v>337</v>
      </c>
      <c r="G171" s="38" t="s">
        <v>338</v>
      </c>
      <c r="H171" s="2">
        <v>234600</v>
      </c>
      <c r="I171" s="8">
        <v>10431</v>
      </c>
      <c r="J171" s="7"/>
    </row>
    <row r="172" spans="1:10" ht="15" customHeight="1" x14ac:dyDescent="0.2">
      <c r="A172" s="60"/>
      <c r="B172" s="60"/>
      <c r="C172" s="64"/>
      <c r="D172" s="60"/>
      <c r="E172" s="62"/>
      <c r="F172" s="1" t="s">
        <v>339</v>
      </c>
      <c r="G172" s="38" t="s">
        <v>340</v>
      </c>
      <c r="H172" s="2">
        <v>64972</v>
      </c>
      <c r="I172" s="8">
        <v>55453.8</v>
      </c>
      <c r="J172" s="7"/>
    </row>
    <row r="173" spans="1:10" ht="15" customHeight="1" x14ac:dyDescent="0.2">
      <c r="A173" s="60"/>
      <c r="B173" s="60"/>
      <c r="C173" s="64"/>
      <c r="D173" s="60"/>
      <c r="E173" s="62"/>
      <c r="F173" s="1" t="s">
        <v>341</v>
      </c>
      <c r="G173" s="38" t="s">
        <v>342</v>
      </c>
      <c r="H173" s="2">
        <v>408102</v>
      </c>
      <c r="I173" s="8">
        <v>156.24</v>
      </c>
      <c r="J173" s="7"/>
    </row>
    <row r="174" spans="1:10" ht="15" customHeight="1" x14ac:dyDescent="0.2">
      <c r="A174" s="60"/>
      <c r="B174" s="60"/>
      <c r="C174" s="64"/>
      <c r="D174" s="60"/>
      <c r="E174" s="62"/>
      <c r="F174" s="1" t="s">
        <v>343</v>
      </c>
      <c r="G174" s="38" t="s">
        <v>344</v>
      </c>
      <c r="H174" s="2">
        <v>953917</v>
      </c>
      <c r="I174" s="8">
        <v>720837.28</v>
      </c>
      <c r="J174" s="7"/>
    </row>
    <row r="175" spans="1:10" ht="15" customHeight="1" x14ac:dyDescent="0.2">
      <c r="A175" s="60"/>
      <c r="B175" s="60"/>
      <c r="C175" s="64"/>
      <c r="D175" s="60"/>
      <c r="E175" s="62"/>
      <c r="F175" s="1" t="s">
        <v>345</v>
      </c>
      <c r="G175" s="38" t="s">
        <v>346</v>
      </c>
      <c r="H175" s="2">
        <v>150000</v>
      </c>
      <c r="I175" s="8">
        <v>61999.28</v>
      </c>
      <c r="J175" s="7"/>
    </row>
    <row r="176" spans="1:10" ht="15" customHeight="1" x14ac:dyDescent="0.2">
      <c r="A176" s="60"/>
      <c r="B176" s="60"/>
      <c r="C176" s="64"/>
      <c r="D176" s="60"/>
      <c r="E176" s="62"/>
      <c r="F176" s="1" t="s">
        <v>347</v>
      </c>
      <c r="G176" s="38" t="s">
        <v>348</v>
      </c>
      <c r="H176" s="2">
        <v>28420</v>
      </c>
      <c r="I176" s="8">
        <v>20300</v>
      </c>
      <c r="J176" s="7"/>
    </row>
    <row r="177" spans="1:10" ht="15" customHeight="1" x14ac:dyDescent="0.2">
      <c r="A177" s="60"/>
      <c r="B177" s="60"/>
      <c r="C177" s="64"/>
      <c r="D177" s="60"/>
      <c r="E177" s="62"/>
      <c r="F177" s="1" t="s">
        <v>349</v>
      </c>
      <c r="G177" s="38" t="s">
        <v>350</v>
      </c>
      <c r="H177" s="2">
        <v>112244</v>
      </c>
      <c r="I177" s="8">
        <v>6380</v>
      </c>
      <c r="J177" s="7"/>
    </row>
    <row r="178" spans="1:10" ht="15" customHeight="1" x14ac:dyDescent="0.2">
      <c r="A178" s="60"/>
      <c r="B178" s="60"/>
      <c r="C178" s="64"/>
      <c r="D178" s="60"/>
      <c r="E178" s="62"/>
      <c r="F178" s="1" t="s">
        <v>351</v>
      </c>
      <c r="G178" s="38" t="s">
        <v>352</v>
      </c>
      <c r="H178" s="2">
        <v>501086</v>
      </c>
      <c r="I178" s="8">
        <v>137013.4</v>
      </c>
      <c r="J178" s="7"/>
    </row>
    <row r="179" spans="1:10" ht="15" customHeight="1" x14ac:dyDescent="0.2">
      <c r="A179" s="60"/>
      <c r="B179" s="60"/>
      <c r="C179" s="64"/>
      <c r="D179" s="60"/>
      <c r="E179" s="62"/>
      <c r="F179" s="1" t="s">
        <v>353</v>
      </c>
      <c r="G179" s="38" t="s">
        <v>354</v>
      </c>
      <c r="H179" s="2">
        <v>93535</v>
      </c>
      <c r="I179" s="8">
        <v>4812.28</v>
      </c>
      <c r="J179" s="7"/>
    </row>
    <row r="180" spans="1:10" ht="15" customHeight="1" x14ac:dyDescent="0.2">
      <c r="A180" s="60"/>
      <c r="B180" s="60"/>
      <c r="C180" s="64"/>
      <c r="D180" s="60"/>
      <c r="E180" s="62"/>
      <c r="F180" s="1" t="s">
        <v>355</v>
      </c>
      <c r="G180" s="38" t="s">
        <v>356</v>
      </c>
      <c r="H180" s="2">
        <v>615580</v>
      </c>
      <c r="I180" s="8">
        <v>39593.919999999998</v>
      </c>
      <c r="J180" s="7"/>
    </row>
    <row r="181" spans="1:10" ht="15" customHeight="1" x14ac:dyDescent="0.2">
      <c r="A181" s="60"/>
      <c r="B181" s="60"/>
      <c r="C181" s="64"/>
      <c r="D181" s="60"/>
      <c r="E181" s="62"/>
      <c r="F181" s="1" t="s">
        <v>357</v>
      </c>
      <c r="G181" s="38" t="s">
        <v>358</v>
      </c>
      <c r="H181" s="2">
        <v>2340560</v>
      </c>
      <c r="I181" s="8">
        <v>1567288.75</v>
      </c>
      <c r="J181" s="7">
        <v>1300000</v>
      </c>
    </row>
    <row r="182" spans="1:10" ht="15" customHeight="1" x14ac:dyDescent="0.2">
      <c r="A182" s="60"/>
      <c r="B182" s="60"/>
      <c r="C182" s="64"/>
      <c r="D182" s="60"/>
      <c r="E182" s="62"/>
      <c r="F182" s="1" t="s">
        <v>359</v>
      </c>
      <c r="G182" s="38" t="s">
        <v>360</v>
      </c>
      <c r="H182" s="2">
        <v>78049</v>
      </c>
      <c r="I182" s="8">
        <v>13293.6</v>
      </c>
      <c r="J182" s="7"/>
    </row>
    <row r="183" spans="1:10" ht="15" customHeight="1" x14ac:dyDescent="0.2">
      <c r="A183" s="60"/>
      <c r="B183" s="60"/>
      <c r="C183" s="64"/>
      <c r="D183" s="60"/>
      <c r="E183" s="62"/>
      <c r="F183" s="1" t="s">
        <v>361</v>
      </c>
      <c r="G183" s="38" t="s">
        <v>362</v>
      </c>
      <c r="H183" s="2">
        <v>943116</v>
      </c>
      <c r="I183" s="8">
        <v>335003.92</v>
      </c>
      <c r="J183" s="7"/>
    </row>
    <row r="184" spans="1:10" ht="15" customHeight="1" x14ac:dyDescent="0.2">
      <c r="A184" s="60"/>
      <c r="B184" s="60"/>
      <c r="C184" s="64"/>
      <c r="D184" s="60"/>
      <c r="E184" s="62"/>
      <c r="F184" s="1" t="s">
        <v>363</v>
      </c>
      <c r="G184" s="39" t="s">
        <v>364</v>
      </c>
      <c r="H184" s="2">
        <v>129804</v>
      </c>
      <c r="I184" s="8">
        <v>2204</v>
      </c>
      <c r="J184" s="7"/>
    </row>
    <row r="185" spans="1:10" ht="15.9" customHeight="1" x14ac:dyDescent="0.2">
      <c r="A185" s="60"/>
      <c r="B185" s="61"/>
      <c r="C185" s="65"/>
      <c r="D185" s="61"/>
      <c r="E185" s="74" t="s">
        <v>14</v>
      </c>
      <c r="F185" s="75"/>
      <c r="G185" s="76"/>
      <c r="H185" s="13">
        <f>SUM(H139:H184)</f>
        <v>52527489</v>
      </c>
      <c r="I185" s="13">
        <f>SUM(I139:I184)</f>
        <v>29970735.510000013</v>
      </c>
      <c r="J185" s="13">
        <f>SUM(J139:J184)</f>
        <v>19500000</v>
      </c>
    </row>
    <row r="186" spans="1:10" ht="15.9" customHeight="1" x14ac:dyDescent="0.2">
      <c r="A186" s="61"/>
      <c r="B186" s="53" t="s">
        <v>378</v>
      </c>
      <c r="C186" s="54"/>
      <c r="D186" s="54"/>
      <c r="E186" s="54"/>
      <c r="F186" s="54"/>
      <c r="G186" s="55"/>
      <c r="H186" s="13">
        <f>+H138+H185</f>
        <v>53351656</v>
      </c>
      <c r="I186" s="13">
        <f>+I138+I185</f>
        <v>30188495.350000013</v>
      </c>
      <c r="J186" s="13">
        <f>+J138+J185</f>
        <v>19500000</v>
      </c>
    </row>
    <row r="187" spans="1:10" ht="15.9" customHeight="1" x14ac:dyDescent="0.2">
      <c r="A187" s="56" t="s">
        <v>392</v>
      </c>
      <c r="B187" s="57"/>
      <c r="C187" s="57"/>
      <c r="D187" s="57"/>
      <c r="E187" s="57"/>
      <c r="F187" s="57"/>
      <c r="G187" s="58"/>
      <c r="H187" s="13">
        <f>+H6+H34+H42+H46+H57+H68+H87+H93+H124+H133+H135+H186</f>
        <v>360412064</v>
      </c>
      <c r="I187" s="13">
        <f>+I6+I34+I42+I46+I57+I68+I87+I93+I124+I133+I135+I186</f>
        <v>233957590.28999999</v>
      </c>
      <c r="J187" s="13">
        <f>+J6+J34+J42+J46+J57+J68+J87+J93+J124+J133+J135+J186</f>
        <v>52000000</v>
      </c>
    </row>
  </sheetData>
  <mergeCells count="89">
    <mergeCell ref="E35:E41"/>
    <mergeCell ref="B42:G42"/>
    <mergeCell ref="E43:E45"/>
    <mergeCell ref="B46:G46"/>
    <mergeCell ref="B136:B138"/>
    <mergeCell ref="D136:D138"/>
    <mergeCell ref="C136:C138"/>
    <mergeCell ref="C51:C56"/>
    <mergeCell ref="D51:D56"/>
    <mergeCell ref="E56:G56"/>
    <mergeCell ref="E138:G138"/>
    <mergeCell ref="B2:C2"/>
    <mergeCell ref="D2:E2"/>
    <mergeCell ref="F2:G2"/>
    <mergeCell ref="B3:B5"/>
    <mergeCell ref="C3:C5"/>
    <mergeCell ref="D3:D5"/>
    <mergeCell ref="E3:E5"/>
    <mergeCell ref="B6:G6"/>
    <mergeCell ref="A7:A34"/>
    <mergeCell ref="A3:A6"/>
    <mergeCell ref="E9:E32"/>
    <mergeCell ref="B34:G34"/>
    <mergeCell ref="B7:B8"/>
    <mergeCell ref="D7:D8"/>
    <mergeCell ref="C7:C8"/>
    <mergeCell ref="B9:B33"/>
    <mergeCell ref="E8:G8"/>
    <mergeCell ref="E33:G33"/>
    <mergeCell ref="D9:D33"/>
    <mergeCell ref="C9:C33"/>
    <mergeCell ref="A35:A42"/>
    <mergeCell ref="B43:B45"/>
    <mergeCell ref="C43:C45"/>
    <mergeCell ref="D43:D45"/>
    <mergeCell ref="B35:B41"/>
    <mergeCell ref="C35:C41"/>
    <mergeCell ref="D35:D41"/>
    <mergeCell ref="A47:A57"/>
    <mergeCell ref="E47:E49"/>
    <mergeCell ref="E51:E55"/>
    <mergeCell ref="B57:G57"/>
    <mergeCell ref="A43:A46"/>
    <mergeCell ref="B51:B56"/>
    <mergeCell ref="B47:B50"/>
    <mergeCell ref="D47:D50"/>
    <mergeCell ref="C47:C50"/>
    <mergeCell ref="E50:G50"/>
    <mergeCell ref="A58:A68"/>
    <mergeCell ref="B58:B67"/>
    <mergeCell ref="C58:C67"/>
    <mergeCell ref="D58:D67"/>
    <mergeCell ref="E58:E67"/>
    <mergeCell ref="B68:G68"/>
    <mergeCell ref="A88:A93"/>
    <mergeCell ref="B88:B92"/>
    <mergeCell ref="C88:C92"/>
    <mergeCell ref="D88:D92"/>
    <mergeCell ref="E88:E92"/>
    <mergeCell ref="B93:G93"/>
    <mergeCell ref="A69:A87"/>
    <mergeCell ref="B69:B86"/>
    <mergeCell ref="C69:C86"/>
    <mergeCell ref="D69:D86"/>
    <mergeCell ref="E69:E86"/>
    <mergeCell ref="B87:G87"/>
    <mergeCell ref="A134:A135"/>
    <mergeCell ref="B124:G124"/>
    <mergeCell ref="A125:A133"/>
    <mergeCell ref="B125:B132"/>
    <mergeCell ref="C125:C132"/>
    <mergeCell ref="A94:A124"/>
    <mergeCell ref="B94:B123"/>
    <mergeCell ref="C94:C123"/>
    <mergeCell ref="D94:D123"/>
    <mergeCell ref="E94:E123"/>
    <mergeCell ref="B135:G135"/>
    <mergeCell ref="D125:D132"/>
    <mergeCell ref="E125:E132"/>
    <mergeCell ref="B133:G133"/>
    <mergeCell ref="B186:G186"/>
    <mergeCell ref="A187:G187"/>
    <mergeCell ref="A136:A186"/>
    <mergeCell ref="E136:E137"/>
    <mergeCell ref="E139:E184"/>
    <mergeCell ref="B139:B185"/>
    <mergeCell ref="C139:C185"/>
    <mergeCell ref="D139:D185"/>
    <mergeCell ref="E185:G185"/>
  </mergeCells>
  <pageMargins left="0.7" right="0.7" top="0.75" bottom="0.75" header="0.3" footer="0.3"/>
  <pageSetup orientation="portrait" r:id="rId1"/>
  <ignoredErrors>
    <ignoredError sqref="H187:J187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B6683B80F5E44D83768D7624F8D01C" ma:contentTypeVersion="2" ma:contentTypeDescription="Criar um novo documento." ma:contentTypeScope="" ma:versionID="8f225c4f5b03db49ec715002176a6732">
  <xsd:schema xmlns:xsd="http://www.w3.org/2001/XMLSchema" xmlns:xs="http://www.w3.org/2001/XMLSchema" xmlns:p="http://schemas.microsoft.com/office/2006/metadata/properties" xmlns:ns2="3f05ef69-e35c-4942-a519-59b0c58b4f75" targetNamespace="http://schemas.microsoft.com/office/2006/metadata/properties" ma:root="true" ma:fieldsID="897c2c914a1786cafac2efac27738de0" ns2:_="">
    <xsd:import namespace="3f05ef69-e35c-4942-a519-59b0c58b4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5ef69-e35c-4942-a519-59b0c58b4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E44B1C-033D-440A-9349-5E1631EF5B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05ef69-e35c-4942-a519-59b0c58b4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E4A906-FD27-47AF-BD66-C712E5606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Quadro</vt:lpstr>
    </vt:vector>
  </TitlesOfParts>
  <Company>Governo Regional dos Acores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Genoveva Banha</dc:creator>
  <cp:lastModifiedBy>Nuno Rodrigues</cp:lastModifiedBy>
  <dcterms:created xsi:type="dcterms:W3CDTF">2023-06-05T12:18:16Z</dcterms:created>
  <dcterms:modified xsi:type="dcterms:W3CDTF">2023-06-13T16:19:40Z</dcterms:modified>
</cp:coreProperties>
</file>