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196614\OneDrive - PGA\Documents\INFORMA\2021\IEC\"/>
    </mc:Choice>
  </mc:AlternateContent>
  <bookViews>
    <workbookView xWindow="0" yWindow="0" windowWidth="15360" windowHeight="7110" activeTab="1"/>
  </bookViews>
  <sheets>
    <sheet name="Licores Regionais 2020" sheetId="2" r:id="rId1"/>
    <sheet name="Aguardente Regional 2020" sheetId="1" r:id="rId2"/>
  </sheets>
  <definedNames>
    <definedName name="_xlnm._FilterDatabase" localSheetId="1" hidden="1">'Aguardente Regional 2020'!$B$4:$G$16</definedName>
    <definedName name="_xlnm._FilterDatabase" localSheetId="0" hidden="1">'Licores Regionais 2020'!$B$4:$I$17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E17" i="2"/>
  <c r="F17" i="2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H16" i="1"/>
  <c r="G16" i="1"/>
  <c r="E16" i="1"/>
  <c r="F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16" i="1" l="1"/>
  <c r="H17" i="2"/>
  <c r="I5" i="2"/>
  <c r="I17" i="2" s="1"/>
</calcChain>
</file>

<file path=xl/sharedStrings.xml><?xml version="1.0" encoding="utf-8"?>
<sst xmlns="http://schemas.openxmlformats.org/spreadsheetml/2006/main" count="89" uniqueCount="50">
  <si>
    <t>INTRODUÇÃO NO CONSUMO - UE 2020</t>
  </si>
  <si>
    <t>AGUARDENTE PRODUZIDA E CONSUMIDA NA RAA</t>
  </si>
  <si>
    <t>OPERADOR</t>
  </si>
  <si>
    <t>Número IEC</t>
  </si>
  <si>
    <t>Litros de Álcool Puro</t>
  </si>
  <si>
    <t>Litros de Aguardente</t>
  </si>
  <si>
    <t>Imposto Cobrado (25%)</t>
  </si>
  <si>
    <t>Benefício Fiscal (75%)</t>
  </si>
  <si>
    <t>Imposto Total</t>
  </si>
  <si>
    <t>SÃO MIGUEL</t>
  </si>
  <si>
    <t>FABRICA DE LICORES EDUARDO FERREIRA &amp; FILHOS LDA</t>
  </si>
  <si>
    <t>PT01512045704</t>
  </si>
  <si>
    <t>LIMA &amp; QUENTAL, LDA</t>
  </si>
  <si>
    <t>PT01512002479</t>
  </si>
  <si>
    <t>MANUEL FRANCISCO SIMAS RAINHA</t>
  </si>
  <si>
    <t>PT01176270949</t>
  </si>
  <si>
    <t xml:space="preserve">SUSETE PAULA FREITAS ANDRADE BENEVIDES                                                                                                                          </t>
  </si>
  <si>
    <t>PT01209762381</t>
  </si>
  <si>
    <t>TERCEIRA</t>
  </si>
  <si>
    <t>MANUEL FERNANDO GOMES PEREIRA</t>
  </si>
  <si>
    <t>PT01101502443</t>
  </si>
  <si>
    <t>GRACIOSA</t>
  </si>
  <si>
    <t>ADEGA E COOP. AGRICOLA DA ILHA GRACIOSA</t>
  </si>
  <si>
    <t>PT01512017891</t>
  </si>
  <si>
    <t>PICO</t>
  </si>
  <si>
    <t>ALDA MARIA FREITAS COSTA</t>
  </si>
  <si>
    <t>PT01118885103</t>
  </si>
  <si>
    <t>COOP. VITIVINÍCOLA DA ILHA DO PICO (CVIP)-PICOWINES CRL</t>
  </si>
  <si>
    <t>PT01512010617</t>
  </si>
  <si>
    <t>LEONARDO AVILA DA SILVA</t>
  </si>
  <si>
    <t>PT01143549863</t>
  </si>
  <si>
    <t xml:space="preserve">LEONILDA DE FATIMA PEREIRA DA SILVEIRA                                                                                                                          </t>
  </si>
  <si>
    <t>PT01152774629</t>
  </si>
  <si>
    <t>MANUEL JOSE MACHADO</t>
  </si>
  <si>
    <t>PT01180001396</t>
  </si>
  <si>
    <t>Estância Aduaneira</t>
  </si>
  <si>
    <t>LICORES PRODUZIDOS E CONSUMIDOS NA RAA</t>
  </si>
  <si>
    <t>ILHA</t>
  </si>
  <si>
    <t>Litros de Licor</t>
  </si>
  <si>
    <t>Montante Cobrado (25%)</t>
  </si>
  <si>
    <t>ANA ARRUDA UNIPESSOAL LDA</t>
  </si>
  <si>
    <t>PT01509837417</t>
  </si>
  <si>
    <t>COOPERATIVA CELEIRO DA TERRA CRL</t>
  </si>
  <si>
    <t>PT01512052670</t>
  </si>
  <si>
    <t>PRODUÇÕES EM LINHA, LDA</t>
  </si>
  <si>
    <t>PT01512010013</t>
  </si>
  <si>
    <t>FORTUNATO MANUEL DE LA CERDA GOMES E GARCIA</t>
  </si>
  <si>
    <t>PT01181052709</t>
  </si>
  <si>
    <t>MANUEL ALBERTO SILVEIRA LARANJO</t>
  </si>
  <si>
    <t>PT01175564663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</si>
</sst>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_-;\-* #,##0.000_-;_-* &quot;-&quot;??_-;_-@_-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u/>
      <sz val="16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left" vertical="center"/>
    </xf>
    <xf numFmtId="43" fontId="2" fillId="2" borderId="0" xfId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49" fontId="6" fillId="4" borderId="1" xfId="0" applyNumberFormat="1" applyFont="1" applyFill="1" applyBorder="1" applyAlignment="1">
      <alignment horizontal="left" vertical="center"/>
    </xf>
    <xf numFmtId="43" fontId="6" fillId="4" borderId="1" xfId="1" applyFont="1" applyFill="1" applyBorder="1" applyAlignment="1">
      <alignment horizontal="right" vertical="center"/>
    </xf>
    <xf numFmtId="44" fontId="6" fillId="4" borderId="1" xfId="1" applyNumberFormat="1" applyFont="1" applyFill="1" applyBorder="1" applyAlignment="1">
      <alignment horizontal="right" vertical="center"/>
    </xf>
    <xf numFmtId="44" fontId="6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164" fontId="2" fillId="2" borderId="0" xfId="1" applyNumberFormat="1" applyFont="1" applyFill="1" applyAlignment="1">
      <alignment horizontal="left" vertical="center"/>
    </xf>
    <xf numFmtId="164" fontId="0" fillId="0" borderId="0" xfId="1" applyNumberFormat="1" applyFont="1" applyAlignment="1">
      <alignment vertical="center"/>
    </xf>
    <xf numFmtId="43" fontId="7" fillId="4" borderId="1" xfId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7" fontId="6" fillId="2" borderId="1" xfId="1" applyNumberFormat="1" applyFont="1" applyFill="1" applyBorder="1" applyAlignment="1">
      <alignment horizontal="right" vertical="center"/>
    </xf>
    <xf numFmtId="7" fontId="6" fillId="4" borderId="1" xfId="1" applyNumberFormat="1" applyFont="1" applyFill="1" applyBorder="1" applyAlignment="1">
      <alignment horizontal="right" vertical="center"/>
    </xf>
    <xf numFmtId="7" fontId="7" fillId="4" borderId="1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"/>
  <sheetViews>
    <sheetView topLeftCell="A2" zoomScale="90" zoomScaleNormal="90" workbookViewId="0">
      <pane ySplit="3" topLeftCell="A20" activePane="bottomLeft" state="frozen"/>
      <selection activeCell="A2" sqref="A2"/>
      <selection pane="bottomLeft" activeCell="H16" sqref="H16"/>
    </sheetView>
  </sheetViews>
  <sheetFormatPr defaultRowHeight="20.100000000000001" customHeight="1" x14ac:dyDescent="0.2"/>
  <cols>
    <col min="1" max="1" width="2.42578125" style="11" customWidth="1"/>
    <col min="2" max="2" width="11.85546875" style="11" customWidth="1"/>
    <col min="3" max="3" width="49.5703125" style="11" customWidth="1"/>
    <col min="4" max="4" width="14.5703125" style="11" customWidth="1"/>
    <col min="5" max="5" width="12.140625" style="12" customWidth="1"/>
    <col min="6" max="6" width="10.7109375" style="14" customWidth="1"/>
    <col min="7" max="9" width="15.5703125" style="12" customWidth="1"/>
    <col min="10" max="16384" width="9.140625" style="11"/>
  </cols>
  <sheetData>
    <row r="1" spans="2:9" s="1" customFormat="1" ht="20.100000000000001" customHeight="1" x14ac:dyDescent="0.2">
      <c r="E1" s="2"/>
      <c r="F1" s="13"/>
      <c r="G1" s="2"/>
      <c r="H1" s="2"/>
      <c r="I1" s="2"/>
    </row>
    <row r="2" spans="2:9" s="1" customFormat="1" ht="42.75" customHeight="1" x14ac:dyDescent="0.2">
      <c r="B2" s="22" t="s">
        <v>0</v>
      </c>
      <c r="C2" s="22"/>
      <c r="D2" s="22"/>
      <c r="E2" s="22"/>
      <c r="F2" s="22"/>
      <c r="G2" s="22"/>
      <c r="H2" s="22"/>
      <c r="I2" s="22"/>
    </row>
    <row r="3" spans="2:9" s="1" customFormat="1" ht="42.75" customHeight="1" x14ac:dyDescent="0.2">
      <c r="B3" s="23" t="s">
        <v>36</v>
      </c>
      <c r="C3" s="23"/>
      <c r="D3" s="23"/>
      <c r="E3" s="23"/>
      <c r="F3" s="23"/>
      <c r="G3" s="23"/>
      <c r="H3" s="23"/>
      <c r="I3" s="23"/>
    </row>
    <row r="4" spans="2:9" s="1" customFormat="1" ht="42.75" customHeight="1" x14ac:dyDescent="0.2">
      <c r="B4" s="3" t="s">
        <v>37</v>
      </c>
      <c r="C4" s="3" t="s">
        <v>2</v>
      </c>
      <c r="D4" s="3" t="s">
        <v>3</v>
      </c>
      <c r="E4" s="4" t="s">
        <v>38</v>
      </c>
      <c r="F4" s="18" t="s">
        <v>4</v>
      </c>
      <c r="G4" s="4" t="s">
        <v>39</v>
      </c>
      <c r="H4" s="4" t="s">
        <v>7</v>
      </c>
      <c r="I4" s="4" t="s">
        <v>8</v>
      </c>
    </row>
    <row r="5" spans="2:9" s="1" customFormat="1" ht="42.75" customHeight="1" x14ac:dyDescent="0.2">
      <c r="B5" s="7" t="s">
        <v>9</v>
      </c>
      <c r="C5" s="7" t="s">
        <v>40</v>
      </c>
      <c r="D5" s="7" t="s">
        <v>41</v>
      </c>
      <c r="E5" s="8">
        <v>360.59999999999997</v>
      </c>
      <c r="F5" s="8">
        <v>98.083199999999977</v>
      </c>
      <c r="G5" s="8">
        <v>340.06</v>
      </c>
      <c r="H5" s="8">
        <f t="shared" ref="H5:H16" si="0">G5*3</f>
        <v>1020.1800000000001</v>
      </c>
      <c r="I5" s="8">
        <f t="shared" ref="I5:I16" si="1">SUM(G5:H5)</f>
        <v>1360.24</v>
      </c>
    </row>
    <row r="6" spans="2:9" s="1" customFormat="1" ht="42.75" customHeight="1" x14ac:dyDescent="0.2">
      <c r="B6" s="7" t="s">
        <v>9</v>
      </c>
      <c r="C6" s="7" t="s">
        <v>42</v>
      </c>
      <c r="D6" s="7" t="s">
        <v>43</v>
      </c>
      <c r="E6" s="8">
        <v>6593.7999999999984</v>
      </c>
      <c r="F6" s="8">
        <v>1565.8963999999996</v>
      </c>
      <c r="G6" s="8">
        <v>5429.4899999999989</v>
      </c>
      <c r="H6" s="8">
        <f t="shared" si="0"/>
        <v>16288.469999999998</v>
      </c>
      <c r="I6" s="8">
        <f t="shared" si="1"/>
        <v>21717.959999999995</v>
      </c>
    </row>
    <row r="7" spans="2:9" s="1" customFormat="1" ht="42.75" customHeight="1" x14ac:dyDescent="0.2">
      <c r="B7" s="7" t="s">
        <v>9</v>
      </c>
      <c r="C7" s="7" t="s">
        <v>10</v>
      </c>
      <c r="D7" s="7" t="s">
        <v>11</v>
      </c>
      <c r="E7" s="8">
        <v>97211.149999999834</v>
      </c>
      <c r="F7" s="8">
        <v>22634.25400000003</v>
      </c>
      <c r="G7" s="8">
        <v>78480.53000000029</v>
      </c>
      <c r="H7" s="8">
        <f t="shared" si="0"/>
        <v>235441.59000000087</v>
      </c>
      <c r="I7" s="8">
        <f t="shared" si="1"/>
        <v>313922.12000000116</v>
      </c>
    </row>
    <row r="8" spans="2:9" s="1" customFormat="1" ht="42.75" customHeight="1" x14ac:dyDescent="0.2">
      <c r="B8" s="5" t="s">
        <v>9</v>
      </c>
      <c r="C8" s="5" t="s">
        <v>12</v>
      </c>
      <c r="D8" s="5" t="s">
        <v>13</v>
      </c>
      <c r="E8" s="6">
        <v>116520</v>
      </c>
      <c r="F8" s="6">
        <v>34282.894999999997</v>
      </c>
      <c r="G8" s="19">
        <v>118869.98000000001</v>
      </c>
      <c r="H8" s="19">
        <f t="shared" si="0"/>
        <v>356609.94000000006</v>
      </c>
      <c r="I8" s="19">
        <f t="shared" si="1"/>
        <v>475479.92000000004</v>
      </c>
    </row>
    <row r="9" spans="2:9" s="1" customFormat="1" ht="42.75" customHeight="1" x14ac:dyDescent="0.2">
      <c r="B9" s="7" t="s">
        <v>9</v>
      </c>
      <c r="C9" s="7" t="s">
        <v>14</v>
      </c>
      <c r="D9" s="7" t="s">
        <v>15</v>
      </c>
      <c r="E9" s="8">
        <v>51717.799999999988</v>
      </c>
      <c r="F9" s="8">
        <v>15587.509999999995</v>
      </c>
      <c r="G9" s="20">
        <v>54047.030000000006</v>
      </c>
      <c r="H9" s="20">
        <f t="shared" si="0"/>
        <v>162141.09000000003</v>
      </c>
      <c r="I9" s="20">
        <f t="shared" si="1"/>
        <v>216188.12000000002</v>
      </c>
    </row>
    <row r="10" spans="2:9" s="1" customFormat="1" ht="42.75" customHeight="1" x14ac:dyDescent="0.2">
      <c r="B10" s="5" t="s">
        <v>9</v>
      </c>
      <c r="C10" s="5" t="s">
        <v>44</v>
      </c>
      <c r="D10" s="5" t="s">
        <v>45</v>
      </c>
      <c r="E10" s="6">
        <v>916.2</v>
      </c>
      <c r="F10" s="6">
        <v>184.99</v>
      </c>
      <c r="G10" s="19">
        <v>641.42999999999995</v>
      </c>
      <c r="H10" s="19">
        <f t="shared" si="0"/>
        <v>1924.29</v>
      </c>
      <c r="I10" s="19">
        <f t="shared" si="1"/>
        <v>2565.7199999999998</v>
      </c>
    </row>
    <row r="11" spans="2:9" s="1" customFormat="1" ht="42.75" customHeight="1" x14ac:dyDescent="0.2">
      <c r="B11" s="5" t="s">
        <v>24</v>
      </c>
      <c r="C11" s="5" t="s">
        <v>25</v>
      </c>
      <c r="D11" s="5" t="s">
        <v>26</v>
      </c>
      <c r="E11" s="6">
        <v>4774</v>
      </c>
      <c r="F11" s="6">
        <v>1056.72</v>
      </c>
      <c r="G11" s="19">
        <v>3663.99</v>
      </c>
      <c r="H11" s="19">
        <f t="shared" si="0"/>
        <v>10991.97</v>
      </c>
      <c r="I11" s="19">
        <f t="shared" si="1"/>
        <v>14655.96</v>
      </c>
    </row>
    <row r="12" spans="2:9" s="1" customFormat="1" ht="42.75" customHeight="1" x14ac:dyDescent="0.2">
      <c r="B12" s="7" t="s">
        <v>24</v>
      </c>
      <c r="C12" s="7" t="s">
        <v>27</v>
      </c>
      <c r="D12" s="7" t="s">
        <v>28</v>
      </c>
      <c r="E12" s="8">
        <v>3640.4</v>
      </c>
      <c r="F12" s="8">
        <v>1082.6944999999998</v>
      </c>
      <c r="G12" s="20">
        <v>3753.860000000001</v>
      </c>
      <c r="H12" s="20">
        <f t="shared" si="0"/>
        <v>11261.580000000004</v>
      </c>
      <c r="I12" s="20">
        <f t="shared" si="1"/>
        <v>15015.440000000004</v>
      </c>
    </row>
    <row r="13" spans="2:9" s="1" customFormat="1" ht="42.75" customHeight="1" x14ac:dyDescent="0.2">
      <c r="B13" s="7" t="s">
        <v>24</v>
      </c>
      <c r="C13" s="7" t="s">
        <v>46</v>
      </c>
      <c r="D13" s="7" t="s">
        <v>47</v>
      </c>
      <c r="E13" s="8">
        <v>219</v>
      </c>
      <c r="F13" s="8">
        <v>56.03</v>
      </c>
      <c r="G13" s="20">
        <v>194.26999999999998</v>
      </c>
      <c r="H13" s="20">
        <f t="shared" si="0"/>
        <v>582.80999999999995</v>
      </c>
      <c r="I13" s="20">
        <f t="shared" si="1"/>
        <v>777.07999999999993</v>
      </c>
    </row>
    <row r="14" spans="2:9" s="1" customFormat="1" ht="42.75" customHeight="1" x14ac:dyDescent="0.2">
      <c r="B14" s="5" t="s">
        <v>24</v>
      </c>
      <c r="C14" s="5" t="s">
        <v>29</v>
      </c>
      <c r="D14" s="5" t="s">
        <v>30</v>
      </c>
      <c r="E14" s="6">
        <v>538.5</v>
      </c>
      <c r="F14" s="6">
        <v>98.92</v>
      </c>
      <c r="G14" s="19">
        <v>342.99</v>
      </c>
      <c r="H14" s="19">
        <f t="shared" si="0"/>
        <v>1028.97</v>
      </c>
      <c r="I14" s="19">
        <f t="shared" si="1"/>
        <v>1371.96</v>
      </c>
    </row>
    <row r="15" spans="2:9" s="1" customFormat="1" ht="42.75" customHeight="1" x14ac:dyDescent="0.2">
      <c r="B15" s="7" t="s">
        <v>24</v>
      </c>
      <c r="C15" s="7" t="s">
        <v>31</v>
      </c>
      <c r="D15" s="7" t="s">
        <v>32</v>
      </c>
      <c r="E15" s="8">
        <v>8819.2999999999993</v>
      </c>
      <c r="F15" s="8">
        <v>2082.0309999999999</v>
      </c>
      <c r="G15" s="20">
        <v>7219.09</v>
      </c>
      <c r="H15" s="20">
        <f t="shared" si="0"/>
        <v>21657.27</v>
      </c>
      <c r="I15" s="20">
        <f t="shared" si="1"/>
        <v>28876.36</v>
      </c>
    </row>
    <row r="16" spans="2:9" s="1" customFormat="1" ht="42.75" customHeight="1" x14ac:dyDescent="0.2">
      <c r="B16" s="5" t="s">
        <v>24</v>
      </c>
      <c r="C16" s="5" t="s">
        <v>48</v>
      </c>
      <c r="D16" s="5" t="s">
        <v>49</v>
      </c>
      <c r="E16" s="6">
        <v>1017.5000000000001</v>
      </c>
      <c r="F16" s="6">
        <v>232.90000000000006</v>
      </c>
      <c r="G16" s="19">
        <v>807.53000000000009</v>
      </c>
      <c r="H16" s="19">
        <f t="shared" si="0"/>
        <v>2422.59</v>
      </c>
      <c r="I16" s="19">
        <f t="shared" si="1"/>
        <v>3230.1200000000003</v>
      </c>
    </row>
    <row r="17" spans="2:9" s="1" customFormat="1" ht="42.75" customHeight="1" x14ac:dyDescent="0.2">
      <c r="B17" s="7"/>
      <c r="C17" s="7"/>
      <c r="D17" s="7"/>
      <c r="E17" s="15">
        <f>SUM(E5:E16)</f>
        <v>292328.24999999983</v>
      </c>
      <c r="F17" s="15">
        <f>SUM(F5:F16)</f>
        <v>78962.924100000018</v>
      </c>
      <c r="G17" s="21">
        <f>SUM(G5:G16)</f>
        <v>273790.25000000035</v>
      </c>
      <c r="H17" s="21">
        <f>SUM(H5:H16)</f>
        <v>821370.75000000093</v>
      </c>
      <c r="I17" s="21">
        <f>SUM(I5:I16)</f>
        <v>1095161.0000000014</v>
      </c>
    </row>
    <row r="18" spans="2:9" s="1" customFormat="1" ht="20.100000000000001" customHeight="1" x14ac:dyDescent="0.2">
      <c r="E18" s="2"/>
      <c r="F18" s="13"/>
      <c r="G18" s="2"/>
      <c r="H18" s="2"/>
      <c r="I18" s="2"/>
    </row>
  </sheetData>
  <autoFilter ref="B4:I17"/>
  <mergeCells count="2">
    <mergeCell ref="B2:I2"/>
    <mergeCell ref="B3:I3"/>
  </mergeCells>
  <pageMargins left="0.7" right="0.7" top="0.75" bottom="0.75" header="0.3" footer="0.3"/>
  <pageSetup paperSize="9" scale="9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tabSelected="1" zoomScaleNormal="100" workbookViewId="0">
      <pane ySplit="4" topLeftCell="A5" activePane="bottomLeft" state="frozen"/>
      <selection pane="bottomLeft" activeCell="H17" sqref="H17"/>
    </sheetView>
  </sheetViews>
  <sheetFormatPr defaultRowHeight="12.75" x14ac:dyDescent="0.2"/>
  <cols>
    <col min="1" max="1" width="1" style="11" customWidth="1"/>
    <col min="2" max="2" width="14" style="11" customWidth="1"/>
    <col min="3" max="3" width="57.28515625" style="11" customWidth="1"/>
    <col min="4" max="4" width="16.7109375" style="11" bestFit="1" customWidth="1"/>
    <col min="5" max="5" width="13.140625" style="12" customWidth="1"/>
    <col min="6" max="6" width="10.7109375" style="12" customWidth="1"/>
    <col min="7" max="7" width="14.42578125" style="12" customWidth="1"/>
    <col min="8" max="8" width="15.5703125" style="12" customWidth="1"/>
    <col min="9" max="9" width="14.85546875" style="12" customWidth="1"/>
    <col min="10" max="16384" width="9.140625" style="11"/>
  </cols>
  <sheetData>
    <row r="1" spans="2:9" s="1" customFormat="1" ht="8.4499999999999993" customHeight="1" x14ac:dyDescent="0.2">
      <c r="E1" s="2"/>
      <c r="F1" s="2"/>
      <c r="G1" s="2"/>
      <c r="H1" s="2"/>
      <c r="I1" s="2"/>
    </row>
    <row r="2" spans="2:9" s="1" customFormat="1" ht="31.5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s="1" customFormat="1" ht="27.75" customHeight="1" x14ac:dyDescent="0.2">
      <c r="B3" s="17" t="s">
        <v>1</v>
      </c>
      <c r="C3" s="17"/>
      <c r="D3" s="17"/>
      <c r="E3" s="17"/>
      <c r="F3" s="17"/>
      <c r="G3" s="17"/>
      <c r="H3" s="17"/>
      <c r="I3" s="17"/>
    </row>
    <row r="4" spans="2:9" s="1" customFormat="1" ht="57" customHeight="1" x14ac:dyDescent="0.2">
      <c r="B4" s="3" t="s">
        <v>35</v>
      </c>
      <c r="C4" s="3" t="s">
        <v>2</v>
      </c>
      <c r="D4" s="3" t="s">
        <v>3</v>
      </c>
      <c r="E4" s="4" t="s">
        <v>5</v>
      </c>
      <c r="F4" s="4" t="s">
        <v>4</v>
      </c>
      <c r="G4" s="4" t="s">
        <v>6</v>
      </c>
      <c r="H4" s="4" t="s">
        <v>7</v>
      </c>
      <c r="I4" s="4" t="s">
        <v>8</v>
      </c>
    </row>
    <row r="5" spans="2:9" s="1" customFormat="1" ht="24.95" customHeight="1" x14ac:dyDescent="0.2">
      <c r="B5" s="5" t="s">
        <v>9</v>
      </c>
      <c r="C5" s="5" t="s">
        <v>10</v>
      </c>
      <c r="D5" s="5" t="s">
        <v>11</v>
      </c>
      <c r="E5" s="6">
        <v>22520.100000000013</v>
      </c>
      <c r="F5" s="6">
        <v>9005.4750000000004</v>
      </c>
      <c r="G5" s="6">
        <v>31224.750000000004</v>
      </c>
      <c r="H5" s="6">
        <f>G5*3</f>
        <v>93674.250000000015</v>
      </c>
      <c r="I5" s="6">
        <f>SUM(G5:H5)</f>
        <v>124899.00000000001</v>
      </c>
    </row>
    <row r="6" spans="2:9" s="1" customFormat="1" ht="24.95" customHeight="1" x14ac:dyDescent="0.2">
      <c r="B6" s="7" t="s">
        <v>9</v>
      </c>
      <c r="C6" s="7" t="s">
        <v>12</v>
      </c>
      <c r="D6" s="7" t="s">
        <v>13</v>
      </c>
      <c r="E6" s="8">
        <v>19342.8</v>
      </c>
      <c r="F6" s="8">
        <v>7737.12</v>
      </c>
      <c r="G6" s="8">
        <v>26827.100000000002</v>
      </c>
      <c r="H6" s="8">
        <f t="shared" ref="H6:H16" si="0">G6*3</f>
        <v>80481.3</v>
      </c>
      <c r="I6" s="8">
        <f t="shared" ref="I6:I16" si="1">SUM(G6:H6)</f>
        <v>107308.40000000001</v>
      </c>
    </row>
    <row r="7" spans="2:9" s="1" customFormat="1" ht="24.95" customHeight="1" x14ac:dyDescent="0.2">
      <c r="B7" s="5" t="s">
        <v>9</v>
      </c>
      <c r="C7" s="5" t="s">
        <v>14</v>
      </c>
      <c r="D7" s="5" t="s">
        <v>15</v>
      </c>
      <c r="E7" s="6">
        <v>12643</v>
      </c>
      <c r="F7" s="6">
        <v>5057.2000000000007</v>
      </c>
      <c r="G7" s="6">
        <v>17534.969999999998</v>
      </c>
      <c r="H7" s="6">
        <f t="shared" si="0"/>
        <v>52604.909999999989</v>
      </c>
      <c r="I7" s="6">
        <f t="shared" si="1"/>
        <v>70139.87999999999</v>
      </c>
    </row>
    <row r="8" spans="2:9" s="1" customFormat="1" ht="24.95" customHeight="1" x14ac:dyDescent="0.2">
      <c r="B8" s="7" t="s">
        <v>9</v>
      </c>
      <c r="C8" s="7" t="s">
        <v>16</v>
      </c>
      <c r="D8" s="7" t="s">
        <v>17</v>
      </c>
      <c r="E8" s="8">
        <v>269</v>
      </c>
      <c r="F8" s="8">
        <v>134.5</v>
      </c>
      <c r="G8" s="8">
        <v>466.35</v>
      </c>
      <c r="H8" s="8">
        <f t="shared" si="0"/>
        <v>1399.0500000000002</v>
      </c>
      <c r="I8" s="8">
        <f t="shared" si="1"/>
        <v>1865.4</v>
      </c>
    </row>
    <row r="9" spans="2:9" s="1" customFormat="1" ht="24.95" customHeight="1" x14ac:dyDescent="0.2">
      <c r="B9" s="7" t="s">
        <v>18</v>
      </c>
      <c r="C9" s="7" t="s">
        <v>19</v>
      </c>
      <c r="D9" s="7" t="s">
        <v>20</v>
      </c>
      <c r="E9" s="8">
        <v>297</v>
      </c>
      <c r="F9" s="8">
        <v>145.53</v>
      </c>
      <c r="G9" s="9">
        <v>504.57000000000005</v>
      </c>
      <c r="H9" s="9">
        <f t="shared" si="0"/>
        <v>1513.71</v>
      </c>
      <c r="I9" s="9">
        <f t="shared" si="1"/>
        <v>2018.2800000000002</v>
      </c>
    </row>
    <row r="10" spans="2:9" s="1" customFormat="1" ht="24.95" customHeight="1" x14ac:dyDescent="0.2">
      <c r="B10" s="7" t="s">
        <v>21</v>
      </c>
      <c r="C10" s="7" t="s">
        <v>22</v>
      </c>
      <c r="D10" s="7" t="s">
        <v>23</v>
      </c>
      <c r="E10" s="8">
        <v>358.4</v>
      </c>
      <c r="F10" s="8">
        <v>143.36000000000001</v>
      </c>
      <c r="G10" s="9">
        <v>497.08</v>
      </c>
      <c r="H10" s="9">
        <f t="shared" si="0"/>
        <v>1491.24</v>
      </c>
      <c r="I10" s="9">
        <f t="shared" si="1"/>
        <v>1988.32</v>
      </c>
    </row>
    <row r="11" spans="2:9" s="1" customFormat="1" ht="24.95" customHeight="1" x14ac:dyDescent="0.2">
      <c r="B11" s="7" t="s">
        <v>24</v>
      </c>
      <c r="C11" s="7" t="s">
        <v>25</v>
      </c>
      <c r="D11" s="7" t="s">
        <v>26</v>
      </c>
      <c r="E11" s="8">
        <v>2030</v>
      </c>
      <c r="F11" s="8">
        <v>1055.5999999999999</v>
      </c>
      <c r="G11" s="9">
        <v>3660.11</v>
      </c>
      <c r="H11" s="9">
        <f t="shared" si="0"/>
        <v>10980.33</v>
      </c>
      <c r="I11" s="9">
        <f t="shared" si="1"/>
        <v>14640.44</v>
      </c>
    </row>
    <row r="12" spans="2:9" s="1" customFormat="1" ht="24.95" customHeight="1" x14ac:dyDescent="0.2">
      <c r="B12" s="5" t="s">
        <v>24</v>
      </c>
      <c r="C12" s="5" t="s">
        <v>27</v>
      </c>
      <c r="D12" s="5" t="s">
        <v>28</v>
      </c>
      <c r="E12" s="6">
        <v>664.9</v>
      </c>
      <c r="F12" s="6">
        <v>297.43900000000002</v>
      </c>
      <c r="G12" s="10">
        <v>1031.27</v>
      </c>
      <c r="H12" s="10">
        <f t="shared" si="0"/>
        <v>3093.81</v>
      </c>
      <c r="I12" s="10">
        <f t="shared" si="1"/>
        <v>4125.08</v>
      </c>
    </row>
    <row r="13" spans="2:9" s="1" customFormat="1" ht="24.95" customHeight="1" x14ac:dyDescent="0.2">
      <c r="B13" s="7" t="s">
        <v>24</v>
      </c>
      <c r="C13" s="7" t="s">
        <v>29</v>
      </c>
      <c r="D13" s="7" t="s">
        <v>30</v>
      </c>
      <c r="E13" s="8">
        <v>49</v>
      </c>
      <c r="F13" s="8">
        <v>23.52</v>
      </c>
      <c r="G13" s="9">
        <v>81.55</v>
      </c>
      <c r="H13" s="9">
        <f t="shared" si="0"/>
        <v>244.64999999999998</v>
      </c>
      <c r="I13" s="9">
        <f t="shared" si="1"/>
        <v>326.2</v>
      </c>
    </row>
    <row r="14" spans="2:9" s="1" customFormat="1" ht="24.95" customHeight="1" x14ac:dyDescent="0.2">
      <c r="B14" s="5" t="s">
        <v>24</v>
      </c>
      <c r="C14" s="5" t="s">
        <v>31</v>
      </c>
      <c r="D14" s="5" t="s">
        <v>32</v>
      </c>
      <c r="E14" s="6">
        <v>1785</v>
      </c>
      <c r="F14" s="6">
        <v>892.5</v>
      </c>
      <c r="G14" s="10">
        <v>3094.59</v>
      </c>
      <c r="H14" s="10">
        <f t="shared" si="0"/>
        <v>9283.77</v>
      </c>
      <c r="I14" s="10">
        <f t="shared" si="1"/>
        <v>12378.36</v>
      </c>
    </row>
    <row r="15" spans="2:9" s="1" customFormat="1" ht="24.95" customHeight="1" x14ac:dyDescent="0.2">
      <c r="B15" s="7" t="s">
        <v>24</v>
      </c>
      <c r="C15" s="7" t="s">
        <v>33</v>
      </c>
      <c r="D15" s="7" t="s">
        <v>34</v>
      </c>
      <c r="E15" s="8">
        <v>323.2</v>
      </c>
      <c r="F15" s="8">
        <v>142.57999999999998</v>
      </c>
      <c r="G15" s="9">
        <v>494.36</v>
      </c>
      <c r="H15" s="9">
        <f t="shared" si="0"/>
        <v>1483.08</v>
      </c>
      <c r="I15" s="9">
        <f t="shared" si="1"/>
        <v>1977.44</v>
      </c>
    </row>
    <row r="16" spans="2:9" s="1" customFormat="1" ht="24.95" customHeight="1" x14ac:dyDescent="0.2">
      <c r="B16" s="5"/>
      <c r="C16" s="5"/>
      <c r="D16" s="5"/>
      <c r="E16" s="6">
        <f>SUM(E5:E15)</f>
        <v>60282.400000000009</v>
      </c>
      <c r="F16" s="6">
        <f>SUM(F5:F15)</f>
        <v>24634.824000000001</v>
      </c>
      <c r="G16" s="10">
        <f>SUM(G5:G15)</f>
        <v>85416.700000000026</v>
      </c>
      <c r="H16" s="10">
        <f t="shared" si="0"/>
        <v>256250.10000000009</v>
      </c>
      <c r="I16" s="10">
        <f t="shared" si="1"/>
        <v>341666.8000000001</v>
      </c>
    </row>
    <row r="17" spans="5:9" s="1" customFormat="1" ht="28.7" customHeight="1" x14ac:dyDescent="0.2">
      <c r="E17" s="2"/>
      <c r="F17" s="2"/>
      <c r="G17" s="2"/>
      <c r="H17" s="2"/>
      <c r="I17" s="2"/>
    </row>
  </sheetData>
  <autoFilter ref="B4:G16"/>
  <pageMargins left="0.7" right="0.7" top="0.75" bottom="0.75" header="0.3" footer="0.3"/>
  <pageSetup paperSize="9" scale="8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Licores Regionais 2020</vt:lpstr>
      <vt:lpstr>Aguardente Regional 2020</vt:lpstr>
    </vt:vector>
  </TitlesOfParts>
  <Company>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Ferreira Pinto</dc:creator>
  <cp:lastModifiedBy>Daniel M. Mestre</cp:lastModifiedBy>
  <cp:lastPrinted>2021-04-05T16:43:39Z</cp:lastPrinted>
  <dcterms:created xsi:type="dcterms:W3CDTF">2021-04-05T15:17:20Z</dcterms:created>
  <dcterms:modified xsi:type="dcterms:W3CDTF">2021-05-07T12:08:22Z</dcterms:modified>
</cp:coreProperties>
</file>